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hartsheets/sheet1.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61" windowWidth="15480" windowHeight="7980" activeTab="0"/>
  </bookViews>
  <sheets>
    <sheet name="OPL" sheetId="1" r:id="rId1"/>
    <sheet name="participants" sheetId="2" r:id="rId2"/>
    <sheet name="Compl - by overdue" sheetId="3" r:id="rId3"/>
    <sheet name="By Resp - Status" sheetId="4" r:id="rId4"/>
    <sheet name="Category - Tasks" sheetId="5" r:id="rId5"/>
    <sheet name="By Category - Status" sheetId="6" r:id="rId6"/>
    <sheet name="How to Use" sheetId="7" r:id="rId7"/>
    <sheet name="Chart1" sheetId="8" r:id="rId8"/>
  </sheets>
  <definedNames>
    <definedName name="_xlnm._FilterDatabase" localSheetId="0" hidden="1">'OPL'!$A$4:$T$20</definedName>
    <definedName name="_xlnm.Print_Area" localSheetId="5">'By Category - Status'!$A$1:$O$36</definedName>
    <definedName name="_xlnm.Print_Area" localSheetId="3">'By Resp - Status'!$A$1:$T$37</definedName>
    <definedName name="_xlnm.Print_Area" localSheetId="0">'OPL'!$A$1:$M$28</definedName>
    <definedName name="Z_0BC21B89_C13E_4390_B80B_72AEB8B5FCDB_.wvu.FilterData" localSheetId="0" hidden="1">'OPL'!$A$4:$M$17</definedName>
    <definedName name="Z_0C49832C_B037_4944_BC3B_851BEFA2E8A4_.wvu.FilterData" localSheetId="0" hidden="1">'OPL'!$A$4:$M$17</definedName>
    <definedName name="Z_11598CF0_C82C_4FEF_A541_83E85BE941F0_.wvu.FilterData" localSheetId="0" hidden="1">'OPL'!$A$4:$T$17</definedName>
    <definedName name="Z_13AB492F_85EF_48DF_8278_85E45CFD3EDE_.wvu.FilterData" localSheetId="0" hidden="1">'OPL'!$A$4:$M$17</definedName>
    <definedName name="Z_212E9C05_DF52_4533_B359_C782AAE9A720_.wvu.FilterData" localSheetId="0" hidden="1">'OPL'!$A$4:$M$17</definedName>
    <definedName name="Z_2FEB9064_9BFC_4AF8_890A_37811084BA66_.wvu.FilterData" localSheetId="0" hidden="1">'OPL'!$A$4:$M$17</definedName>
    <definedName name="Z_337C3E5F_67FB_4319_88FC_079801852DF6_.wvu.FilterData" localSheetId="0" hidden="1">'OPL'!$A$4:$M$17</definedName>
    <definedName name="Z_3D271002_60BA_40C3_ABE6_70E4EE69023B_.wvu.FilterData" localSheetId="0" hidden="1">'OPL'!$A$4:$M$17</definedName>
    <definedName name="Z_3D271002_60BA_40C3_ABE6_70E4EE69023B_.wvu.PrintArea" localSheetId="0" hidden="1">'OPL'!$A$1:$T$17</definedName>
    <definedName name="Z_4728AF06_00D8_4A7E_BC35_B99B790EFF44_.wvu.FilterData" localSheetId="0" hidden="1">'OPL'!$A$4:$M$17</definedName>
    <definedName name="Z_4728AF06_00D8_4A7E_BC35_B99B790EFF44_.wvu.PrintArea" localSheetId="0" hidden="1">'OPL'!$A$1:$T$17</definedName>
    <definedName name="Z_48346E82_1D42_4CEF_926B_22EFAB6D88EA_.wvu.FilterData" localSheetId="0" hidden="1">'OPL'!$A$4:$M$17</definedName>
    <definedName name="Z_5A6858E3_2951_4416_B773_40DB1A4009C1_.wvu.FilterData" localSheetId="0" hidden="1">'OPL'!$A$4:$M$17</definedName>
    <definedName name="Z_5AEC48A7_03D1_44B8_AB72_927FA92BC48C_.wvu.FilterData" localSheetId="0" hidden="1">'OPL'!$A$4:$M$17</definedName>
    <definedName name="Z_687E2E3D_49FD_4E91_B5A8_83E0C01F2008_.wvu.FilterData" localSheetId="0" hidden="1">'OPL'!$A$4:$M$17</definedName>
    <definedName name="Z_72637C60_239E_4C1F_B56F_2555B88A4F46_.wvu.FilterData" localSheetId="0" hidden="1">'OPL'!$A$4:$M$17</definedName>
    <definedName name="Z_82C7796F_4A26_4B20_A559_0CF00A23B0DA_.wvu.FilterData" localSheetId="0" hidden="1">'OPL'!$A$4:$M$17</definedName>
    <definedName name="Z_85F7A079_6A93_4DAE_B4B1_0FAA7ED87A8F_.wvu.FilterData" localSheetId="0" hidden="1">'OPL'!$A$4:$M$17</definedName>
    <definedName name="Z_893FAA37_68F7_481D_8619_974BD4CC7477_.wvu.FilterData" localSheetId="0" hidden="1">'OPL'!$A$4:$M$17</definedName>
    <definedName name="Z_893FAA37_68F7_481D_8619_974BD4CC7477_.wvu.PrintArea" localSheetId="0" hidden="1">'OPL'!$A$1:$M$17</definedName>
    <definedName name="Z_95B7BAF5_3172_4428_A7FA_9D602C070E67_.wvu.FilterData" localSheetId="0" hidden="1">'OPL'!$A$4:$M$17</definedName>
    <definedName name="Z_95B7BAF5_3172_4428_A7FA_9D602C070E67_.wvu.PrintArea" localSheetId="0" hidden="1">'OPL'!$A$1:$M$17</definedName>
    <definedName name="Z_A2F8DB86_F5C3_46D1_84F1_7C6E819F82DB_.wvu.FilterData" localSheetId="0" hidden="1">'OPL'!$A$4:$M$17</definedName>
    <definedName name="Z_A49B3C4B_6219_44EF_BFFE_1E73FB6D686E_.wvu.FilterData" localSheetId="0" hidden="1">'OPL'!$A$4:$T$17</definedName>
    <definedName name="Z_A55E621D_237C_4F7D_8685_F8C04D85C33D_.wvu.FilterData" localSheetId="0" hidden="1">'OPL'!$A$4:$M$17</definedName>
    <definedName name="Z_C0013692_6B2B_4621_BCC5_32AFAA03394F_.wvu.FilterData" localSheetId="0" hidden="1">'OPL'!$A$4:$M$17</definedName>
    <definedName name="Z_C7EE2254_008F_46EC_8253_D32056347622_.wvu.FilterData" localSheetId="0" hidden="1">'OPL'!$A$4:$M$17</definedName>
    <definedName name="Z_CD6788C2_95FE_476B_B1EF_11B1A1A34A8D_.wvu.FilterData" localSheetId="0" hidden="1">'OPL'!$A$4:$T$17</definedName>
    <definedName name="Z_D01645F5_07B0_4ADC_9274_689A25DFE606_.wvu.FilterData" localSheetId="0" hidden="1">'OPL'!$A$4:$M$17</definedName>
    <definedName name="Z_E97DBCCA_2E38_46F7_819C_90B806ED3B0C_.wvu.FilterData" localSheetId="0" hidden="1">'OPL'!$A$4:$M$17</definedName>
    <definedName name="Z_F5117084_A9FF_4422_9DFA_9D17763D9AE9_.wvu.FilterData" localSheetId="0" hidden="1">'OPL'!$A$4:$M$17</definedName>
    <definedName name="Z_F8ED79E0_DF17_4AC4_AA76_CF613C6B1AE5_.wvu.FilterData" localSheetId="0" hidden="1">'OPL'!$A$4:$M$17</definedName>
  </definedNames>
  <calcPr fullCalcOnLoad="1"/>
  <pivotCaches>
    <pivotCache cacheId="6" r:id="rId9"/>
    <pivotCache cacheId="7" r:id="rId10"/>
  </pivotCaches>
</workbook>
</file>

<file path=xl/comments1.xml><?xml version="1.0" encoding="utf-8"?>
<comments xmlns="http://schemas.openxmlformats.org/spreadsheetml/2006/main">
  <authors>
    <author>A satisfied Microsoft Office user</author>
  </authors>
  <commentList>
    <comment ref="A4" authorId="0">
      <text>
        <r>
          <rPr>
            <sz val="8"/>
            <rFont val="Tahoma"/>
            <family val="0"/>
          </rPr>
          <t xml:space="preserve">Running number
</t>
        </r>
      </text>
    </comment>
    <comment ref="B4" authorId="0">
      <text>
        <r>
          <rPr>
            <sz val="8"/>
            <rFont val="Tahoma"/>
            <family val="0"/>
          </rPr>
          <t xml:space="preserve">Date on which the task has been defined (day/month/year)
</t>
        </r>
      </text>
    </comment>
    <comment ref="C4" authorId="0">
      <text>
        <r>
          <rPr>
            <sz val="8"/>
            <rFont val="Tahoma"/>
            <family val="0"/>
          </rPr>
          <t xml:space="preserve">This number is linked to the Ref No column in worksheet "Cateogry - Tasks" and can be used to categorise parts
</t>
        </r>
      </text>
    </comment>
    <comment ref="E4" authorId="0">
      <text>
        <r>
          <rPr>
            <sz val="8"/>
            <rFont val="Tahoma"/>
            <family val="0"/>
          </rPr>
          <t xml:space="preserve">List the results of an action (date when that information became available) [day / month/ year]
</t>
        </r>
      </text>
    </comment>
    <comment ref="F4" authorId="0">
      <text>
        <r>
          <rPr>
            <sz val="8"/>
            <rFont val="Tahoma"/>
            <family val="0"/>
          </rPr>
          <t>One person must be responsible only</t>
        </r>
      </text>
    </comment>
    <comment ref="G4" authorId="0">
      <text>
        <r>
          <rPr>
            <sz val="8"/>
            <rFont val="Tahoma"/>
            <family val="0"/>
          </rPr>
          <t xml:space="preserve">Date on which the task has to be completed (day/month/year)
</t>
        </r>
      </text>
    </comment>
    <comment ref="H4" authorId="0">
      <text>
        <r>
          <rPr>
            <sz val="8"/>
            <rFont val="Tahoma"/>
            <family val="0"/>
          </rPr>
          <t>Automatically filled:
Caution: overdue in 1 week
Pending: overdue in more than 1 week
Overdue: due date over
Closed: task closed
New:  new task, which has to be closed in more than 1 week</t>
        </r>
      </text>
    </comment>
    <comment ref="I4" authorId="0">
      <text>
        <r>
          <rPr>
            <sz val="8"/>
            <rFont val="Tahoma"/>
            <family val="0"/>
          </rPr>
          <t xml:space="preserve">Indicate the date on which the task has been closed (day/month/year)
</t>
        </r>
      </text>
    </comment>
    <comment ref="J4" authorId="0">
      <text>
        <r>
          <rPr>
            <sz val="8"/>
            <rFont val="Tahoma"/>
            <family val="0"/>
          </rPr>
          <t xml:space="preserve">Enter the estimated time to complete the task.
</t>
        </r>
      </text>
    </comment>
    <comment ref="L4" authorId="0">
      <text>
        <r>
          <rPr>
            <sz val="8"/>
            <rFont val="Tahoma"/>
            <family val="0"/>
          </rPr>
          <t xml:space="preserve">indicate names of persons who should be directly informed about the task results, or to whom the task must be escalated to if deadline is in risk
</t>
        </r>
      </text>
    </comment>
    <comment ref="M4" authorId="0">
      <text>
        <r>
          <rPr>
            <sz val="8"/>
            <rFont val="Tahoma"/>
            <family val="0"/>
          </rPr>
          <t xml:space="preserve">A  =  URGENT
B =  high
C =  normal
</t>
        </r>
      </text>
    </comment>
  </commentList>
</comments>
</file>

<file path=xl/comments4.xml><?xml version="1.0" encoding="utf-8"?>
<comments xmlns="http://schemas.openxmlformats.org/spreadsheetml/2006/main">
  <authors>
    <author>A satisfied Microsoft Office user</author>
  </authors>
  <commentList>
    <comment ref="K11" authorId="0">
      <text>
        <r>
          <rPr>
            <sz val="8"/>
            <rFont val="Tahoma"/>
            <family val="0"/>
          </rPr>
          <t xml:space="preserve">to update the table: select the cell "Planned Deadlines"  with the mouse, click the right buttom and select "Refresh Data"
</t>
        </r>
      </text>
    </comment>
  </commentList>
</comments>
</file>

<file path=xl/sharedStrings.xml><?xml version="1.0" encoding="utf-8"?>
<sst xmlns="http://schemas.openxmlformats.org/spreadsheetml/2006/main" count="143" uniqueCount="94">
  <si>
    <t>http://www.excelmadeeasy.com/</t>
  </si>
  <si>
    <t>shortname</t>
  </si>
  <si>
    <t>PRESENCE</t>
  </si>
  <si>
    <t>for tasks</t>
  </si>
  <si>
    <t>Name 1</t>
  </si>
  <si>
    <t>Name 2</t>
  </si>
  <si>
    <t>Name 3</t>
  </si>
  <si>
    <t>Name 4</t>
  </si>
  <si>
    <t>Name 5</t>
  </si>
  <si>
    <t>Name 6</t>
  </si>
  <si>
    <t>Name 7</t>
  </si>
  <si>
    <t>Name 8</t>
  </si>
  <si>
    <t>Name 9</t>
  </si>
  <si>
    <t>Name 10</t>
  </si>
  <si>
    <t>Name 11</t>
  </si>
  <si>
    <t>Name 12</t>
  </si>
  <si>
    <t>Name 13</t>
  </si>
  <si>
    <t>Name 14</t>
  </si>
  <si>
    <t xml:space="preserve"> Open Points List (OPL)</t>
  </si>
  <si>
    <t xml:space="preserve">  Title: </t>
  </si>
  <si>
    <t>My OPL, My Project</t>
  </si>
  <si>
    <t>Task Count</t>
  </si>
  <si>
    <t>Owner:</t>
  </si>
  <si>
    <t>Date:</t>
  </si>
  <si>
    <t>Data for statistics - automatically updated</t>
  </si>
  <si>
    <t>No.</t>
  </si>
  <si>
    <t>Task Creation Date</t>
  </si>
  <si>
    <t>product</t>
  </si>
  <si>
    <t>Subject</t>
  </si>
  <si>
    <t>Action Item</t>
  </si>
  <si>
    <t>Resp</t>
  </si>
  <si>
    <t>Planned finish date</t>
  </si>
  <si>
    <t>Status</t>
  </si>
  <si>
    <t>Actual finish date</t>
  </si>
  <si>
    <t>Estimated Completion Time (days)</t>
  </si>
  <si>
    <t>Result</t>
  </si>
  <si>
    <t>Information, Escalation, Feedback</t>
  </si>
  <si>
    <t>Priority</t>
  </si>
  <si>
    <t>Completion month</t>
  </si>
  <si>
    <t>Completed on time</t>
  </si>
  <si>
    <t>Completed overdue</t>
  </si>
  <si>
    <t>Telecon</t>
  </si>
  <si>
    <t>no1</t>
  </si>
  <si>
    <t>create OPL</t>
  </si>
  <si>
    <t>Use this OPL every day of my life</t>
  </si>
  <si>
    <t>none yet</t>
  </si>
  <si>
    <t>Closed tasks, by overdue status</t>
  </si>
  <si>
    <t>Number of tasks</t>
  </si>
  <si>
    <t>Month</t>
  </si>
  <si>
    <t>Tasks completed</t>
  </si>
  <si>
    <t>on time</t>
  </si>
  <si>
    <t>On-time</t>
  </si>
  <si>
    <t>Overdue</t>
  </si>
  <si>
    <t>to</t>
  </si>
  <si>
    <t>weeks</t>
  </si>
  <si>
    <t>or more</t>
  </si>
  <si>
    <t>[Insert project/purpose name here]</t>
  </si>
  <si>
    <t>Task Status by Responsibility</t>
  </si>
  <si>
    <t>Overview of task status by responsibility</t>
  </si>
  <si>
    <t>Planned Deadlines</t>
  </si>
  <si>
    <t>Grand Total</t>
  </si>
  <si>
    <t>List of tasks categories/working departments and their unique ID number</t>
  </si>
  <si>
    <t>Ref No</t>
  </si>
  <si>
    <t>Abbreviations</t>
  </si>
  <si>
    <t>Designation/ Description</t>
  </si>
  <si>
    <t>Achtung! Für weitere Arbeitspakete muss Makro geändert werden:</t>
  </si>
  <si>
    <t>=&gt; Formulare &gt; "Auswahl_HAP"</t>
  </si>
  <si>
    <t>=&gt; Private Sub UserForm_Initialize =&gt; Range ändern (Default D53, 1. Zeile in Subrutine)</t>
  </si>
  <si>
    <t>Count of Planned finish date</t>
  </si>
  <si>
    <t>completed</t>
  </si>
  <si>
    <t>Total</t>
  </si>
  <si>
    <t>How to use the Open Points List</t>
  </si>
  <si>
    <t>Purpose: It is envisaged that an open points list can be used to track tasks common to a Department, Section, Project, Topic.</t>
  </si>
  <si>
    <t xml:space="preserve">Usage: </t>
  </si>
  <si>
    <t>1. Fill out the fields on the sheet "OPL" according to the comments on each column heading. To do this hold the mouse over the coloumn heading.</t>
  </si>
  <si>
    <t>2. To use Pivot Tables and Graphs right click on field and select refresh data. The graphs will be empty until your open points list contains data.</t>
  </si>
  <si>
    <t>3. Task Categories</t>
  </si>
  <si>
    <t>If you define task catergories in the worksheet "Category - Tasks" you can refer to them by their Ref. No. in the main OPL list. This data is used to create the graph of tasks by category too in the worksheet "By Category - Status"</t>
  </si>
  <si>
    <t>How Status field works.</t>
  </si>
  <si>
    <t>If you wish to know what criteria are used for the status field, the following flowchart details the decisions the spreadsheet makes.</t>
  </si>
  <si>
    <t>_overdue</t>
  </si>
  <si>
    <t>no2</t>
  </si>
  <si>
    <t>no3</t>
  </si>
  <si>
    <t>no4</t>
  </si>
  <si>
    <t>no5</t>
  </si>
  <si>
    <t>no6</t>
  </si>
  <si>
    <t>you</t>
  </si>
  <si>
    <t>him</t>
  </si>
  <si>
    <t>Do not add any thing under this line. Use the insert row function before reaching this line.</t>
  </si>
  <si>
    <t>myself</t>
  </si>
  <si>
    <t>(blank)</t>
  </si>
  <si>
    <t>Your Name</t>
  </si>
  <si>
    <t>Days overdue</t>
  </si>
  <si>
    <t>last</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</si>
</sst>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mm/dd/yy"/>
    <numFmt numFmtId="179" formatCode="d/\ mmm\ yy"/>
    <numFmt numFmtId="180" formatCode="0.0"/>
    <numFmt numFmtId="181" formatCode="d/mm/yyyy;@"/>
    <numFmt numFmtId="182" formatCode="m/d/yy"/>
    <numFmt numFmtId="183" formatCode="d/m/yy"/>
    <numFmt numFmtId="184" formatCode="d/mm"/>
    <numFmt numFmtId="185" formatCode="mmm\-yyyy"/>
    <numFmt numFmtId="186" formatCode="&quot;Yes&quot;;&quot;Yes&quot;;&quot;No&quot;"/>
    <numFmt numFmtId="187" formatCode="&quot;True&quot;;&quot;True&quot;;&quot;False&quot;"/>
    <numFmt numFmtId="188" formatCode="&quot;On&quot;;&quot;On&quot;;&quot;Off&quot;"/>
    <numFmt numFmtId="189" formatCode="dd\ mmm\ yy"/>
    <numFmt numFmtId="190" formatCode="d\ mmm\ yy"/>
    <numFmt numFmtId="191" formatCode="mmm\ yy"/>
    <numFmt numFmtId="192" formatCode="d\-mmm\-yyyy"/>
    <numFmt numFmtId="193" formatCode="d/m/yyyy;@"/>
    <numFmt numFmtId="194" formatCode="_-* #,##0.0\ _€_-;\-* #,##0.0\ _€_-;_-* &quot;-&quot;??\ _€_-;_-@_-"/>
    <numFmt numFmtId="195" formatCode="_-* #,##0\ _€_-;\-* #,##0\ _€_-;_-* &quot;-&quot;??\ _€_-;_-@_-"/>
  </numFmts>
  <fonts count="34">
    <font>
      <sz val="10"/>
      <name val="Arial"/>
      <family val="0"/>
    </font>
    <font>
      <b/>
      <sz val="14"/>
      <color indexed="9"/>
      <name val="Arial"/>
      <family val="2"/>
    </font>
    <font>
      <b/>
      <sz val="10"/>
      <name val="Arial"/>
      <family val="2"/>
    </font>
    <font>
      <sz val="8"/>
      <name val="Tahoma"/>
      <family val="2"/>
    </font>
    <font>
      <b/>
      <sz val="18"/>
      <name val="Arial"/>
      <family val="2"/>
    </font>
    <font>
      <b/>
      <u val="single"/>
      <sz val="12"/>
      <name val="Arial"/>
      <family val="2"/>
    </font>
    <font>
      <sz val="10"/>
      <color indexed="9"/>
      <name val="Arial"/>
      <family val="2"/>
    </font>
    <font>
      <sz val="16"/>
      <color indexed="9"/>
      <name val="Arial"/>
      <family val="2"/>
    </font>
    <font>
      <u val="single"/>
      <sz val="10"/>
      <color indexed="12"/>
      <name val="Arial"/>
      <family val="0"/>
    </font>
    <font>
      <u val="single"/>
      <sz val="10"/>
      <color indexed="36"/>
      <name val="Arial"/>
      <family val="0"/>
    </font>
    <font>
      <sz val="10.25"/>
      <name val="Arial"/>
      <family val="0"/>
    </font>
    <font>
      <b/>
      <sz val="12"/>
      <name val="Arial"/>
      <family val="0"/>
    </font>
    <font>
      <b/>
      <sz val="16"/>
      <name val="Arial"/>
      <family val="2"/>
    </font>
    <font>
      <sz val="10"/>
      <color indexed="48"/>
      <name val="Arial"/>
      <family val="0"/>
    </font>
    <font>
      <sz val="8"/>
      <name val="Arial"/>
      <family val="0"/>
    </font>
    <font>
      <b/>
      <sz val="10"/>
      <color indexed="9"/>
      <name val="Arial"/>
      <family val="2"/>
    </font>
    <font>
      <sz val="14"/>
      <color indexed="9"/>
      <name val="Arial"/>
      <family val="2"/>
    </font>
    <font>
      <b/>
      <sz val="15.25"/>
      <name val="Arial"/>
      <family val="0"/>
    </font>
    <font>
      <sz val="12"/>
      <name val="Arial"/>
      <family val="0"/>
    </font>
    <font>
      <sz val="11"/>
      <name val="Arial"/>
      <family val="2"/>
    </font>
    <font>
      <b/>
      <sz val="11.5"/>
      <name val="Arial"/>
      <family val="0"/>
    </font>
    <font>
      <sz val="10"/>
      <color indexed="23"/>
      <name val="Arial"/>
      <family val="2"/>
    </font>
    <font>
      <sz val="9.25"/>
      <name val="Arial"/>
      <family val="0"/>
    </font>
    <font>
      <sz val="12"/>
      <name val="Times New Roman"/>
      <family val="1"/>
    </font>
    <font>
      <b/>
      <sz val="12"/>
      <name val="Times New Roman"/>
      <family val="1"/>
    </font>
    <font>
      <sz val="12"/>
      <color indexed="23"/>
      <name val="Arial"/>
      <family val="2"/>
    </font>
    <font>
      <b/>
      <sz val="18"/>
      <color indexed="9"/>
      <name val="Arial"/>
      <family val="2"/>
    </font>
    <font>
      <b/>
      <sz val="16"/>
      <color indexed="9"/>
      <name val="Arial"/>
      <family val="2"/>
    </font>
    <font>
      <b/>
      <sz val="24"/>
      <color indexed="9"/>
      <name val="Arial"/>
      <family val="2"/>
    </font>
    <font>
      <sz val="24"/>
      <color indexed="9"/>
      <name val="Arial"/>
      <family val="2"/>
    </font>
    <font>
      <sz val="24"/>
      <name val="Arial"/>
      <family val="2"/>
    </font>
    <font>
      <u val="single"/>
      <sz val="14"/>
      <color indexed="9"/>
      <name val="Arial"/>
      <family val="2"/>
    </font>
    <font>
      <b/>
      <sz val="11"/>
      <name val="Arial"/>
      <family val="0"/>
    </font>
    <font>
      <b/>
      <sz val="8"/>
      <name val="Arial"/>
      <family val="2"/>
    </font>
  </fonts>
  <fills count="7">
    <fill>
      <patternFill/>
    </fill>
    <fill>
      <patternFill patternType="gray125"/>
    </fill>
    <fill>
      <patternFill patternType="solid">
        <fgColor indexed="65"/>
        <bgColor indexed="64"/>
      </patternFill>
    </fill>
    <fill>
      <patternFill patternType="solid">
        <fgColor indexed="44"/>
        <bgColor indexed="64"/>
      </patternFill>
    </fill>
    <fill>
      <patternFill patternType="solid">
        <fgColor indexed="62"/>
        <bgColor indexed="64"/>
      </patternFill>
    </fill>
    <fill>
      <patternFill patternType="solid">
        <fgColor indexed="42"/>
        <bgColor indexed="64"/>
      </patternFill>
    </fill>
    <fill>
      <patternFill patternType="solid">
        <fgColor indexed="10"/>
        <bgColor indexed="64"/>
      </patternFill>
    </fill>
  </fills>
  <borders count="41">
    <border>
      <left/>
      <right/>
      <top/>
      <bottom/>
      <diagonal/>
    </border>
    <border>
      <left style="thin"/>
      <right style="thin"/>
      <top style="medium"/>
      <bottom style="thin"/>
    </border>
    <border>
      <left style="thin"/>
      <right style="medium"/>
      <top style="medium"/>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style="medium"/>
      <bottom style="thin"/>
    </border>
    <border>
      <left style="thin"/>
      <right style="thin"/>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style="thin"/>
      <top style="medium"/>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2" borderId="0">
      <alignment/>
      <protection/>
    </xf>
    <xf numFmtId="9" fontId="0" fillId="0" borderId="0" applyFont="0" applyFill="0" applyBorder="0" applyAlignment="0" applyProtection="0"/>
  </cellStyleXfs>
  <cellXfs count="159">
    <xf numFmtId="0" fontId="0" fillId="0" borderId="0" xfId="0" applyAlignment="1">
      <alignment/>
    </xf>
    <xf numFmtId="0" fontId="2" fillId="3" borderId="1" xfId="0" applyFont="1" applyFill="1" applyBorder="1" applyAlignment="1" applyProtection="1">
      <alignment horizontal="center" vertical="center" wrapText="1"/>
      <protection/>
    </xf>
    <xf numFmtId="0" fontId="2" fillId="3" borderId="2" xfId="0" applyFont="1" applyFill="1" applyBorder="1" applyAlignment="1" applyProtection="1">
      <alignment horizontal="center" vertical="center" wrapText="1"/>
      <protection/>
    </xf>
    <xf numFmtId="0" fontId="0" fillId="0" borderId="0" xfId="0" applyAlignment="1">
      <alignment vertical="center"/>
    </xf>
    <xf numFmtId="0" fontId="0" fillId="0" borderId="3" xfId="0" applyBorder="1" applyAlignment="1">
      <alignment/>
    </xf>
    <xf numFmtId="0" fontId="0" fillId="0" borderId="4" xfId="0" applyBorder="1" applyAlignment="1">
      <alignment/>
    </xf>
    <xf numFmtId="0" fontId="0" fillId="0" borderId="4" xfId="0" applyNumberFormat="1" applyBorder="1" applyAlignment="1">
      <alignment/>
    </xf>
    <xf numFmtId="0" fontId="0" fillId="0" borderId="5" xfId="0" applyBorder="1" applyAlignment="1">
      <alignment/>
    </xf>
    <xf numFmtId="0" fontId="0" fillId="0" borderId="6" xfId="0" applyNumberFormat="1" applyBorder="1" applyAlignment="1">
      <alignment/>
    </xf>
    <xf numFmtId="0" fontId="0" fillId="0" borderId="0" xfId="0" applyAlignment="1">
      <alignment horizontal="center"/>
    </xf>
    <xf numFmtId="0" fontId="2" fillId="3" borderId="7" xfId="0" applyFont="1" applyFill="1" applyBorder="1" applyAlignment="1" applyProtection="1">
      <alignment horizontal="center" vertical="center" wrapText="1"/>
      <protection/>
    </xf>
    <xf numFmtId="0" fontId="0" fillId="0" borderId="0" xfId="0" applyAlignment="1">
      <alignment horizontal="centerContinuous"/>
    </xf>
    <xf numFmtId="0" fontId="4" fillId="0" borderId="0" xfId="0" applyFont="1" applyAlignment="1">
      <alignment horizontal="left"/>
    </xf>
    <xf numFmtId="0" fontId="2" fillId="0" borderId="0" xfId="0" applyFont="1" applyAlignment="1">
      <alignment/>
    </xf>
    <xf numFmtId="0" fontId="2" fillId="0" borderId="8" xfId="0" applyFont="1" applyBorder="1" applyAlignment="1">
      <alignment/>
    </xf>
    <xf numFmtId="0" fontId="5" fillId="0" borderId="0" xfId="0" applyFont="1" applyAlignment="1">
      <alignment/>
    </xf>
    <xf numFmtId="49" fontId="0" fillId="0" borderId="9" xfId="0" applyNumberFormat="1" applyBorder="1" applyAlignment="1">
      <alignment/>
    </xf>
    <xf numFmtId="49" fontId="0" fillId="0" borderId="10" xfId="0" applyNumberFormat="1" applyBorder="1" applyAlignment="1">
      <alignment/>
    </xf>
    <xf numFmtId="49" fontId="0" fillId="0" borderId="10" xfId="0" applyNumberFormat="1" applyFont="1" applyBorder="1" applyAlignment="1">
      <alignment horizontal="left" vertical="top"/>
    </xf>
    <xf numFmtId="1" fontId="0" fillId="0" borderId="9" xfId="0" applyNumberFormat="1" applyBorder="1" applyAlignment="1">
      <alignment/>
    </xf>
    <xf numFmtId="1" fontId="0" fillId="0" borderId="10" xfId="0" applyNumberFormat="1" applyBorder="1" applyAlignment="1">
      <alignment/>
    </xf>
    <xf numFmtId="1" fontId="0" fillId="0" borderId="11" xfId="0" applyNumberFormat="1" applyBorder="1" applyAlignment="1">
      <alignment/>
    </xf>
    <xf numFmtId="1" fontId="6" fillId="0" borderId="0" xfId="0" applyNumberFormat="1" applyFont="1" applyAlignment="1">
      <alignment/>
    </xf>
    <xf numFmtId="1" fontId="0" fillId="0" borderId="0" xfId="0" applyNumberFormat="1" applyBorder="1" applyAlignment="1">
      <alignment/>
    </xf>
    <xf numFmtId="49" fontId="0" fillId="0" borderId="0" xfId="0" applyNumberFormat="1" applyBorder="1" applyAlignment="1">
      <alignment/>
    </xf>
    <xf numFmtId="0" fontId="0" fillId="0" borderId="0" xfId="0" applyBorder="1" applyAlignment="1">
      <alignment/>
    </xf>
    <xf numFmtId="1" fontId="0" fillId="0" borderId="0" xfId="0" applyNumberFormat="1" applyBorder="1" applyAlignment="1" quotePrefix="1">
      <alignment/>
    </xf>
    <xf numFmtId="49" fontId="0" fillId="0" borderId="10" xfId="0" applyNumberFormat="1" applyBorder="1" applyAlignment="1">
      <alignment wrapText="1"/>
    </xf>
    <xf numFmtId="0" fontId="0" fillId="0" borderId="0" xfId="0" applyAlignment="1">
      <alignment vertical="top" wrapText="1"/>
    </xf>
    <xf numFmtId="0" fontId="12" fillId="0" borderId="0" xfId="0" applyFont="1" applyAlignment="1">
      <alignment/>
    </xf>
    <xf numFmtId="0" fontId="13" fillId="0" borderId="0" xfId="0" applyFont="1" applyAlignment="1">
      <alignment/>
    </xf>
    <xf numFmtId="0" fontId="0" fillId="0" borderId="0" xfId="0" applyAlignment="1">
      <alignment wrapText="1"/>
    </xf>
    <xf numFmtId="0" fontId="0" fillId="4" borderId="12" xfId="0" applyFill="1" applyBorder="1" applyAlignment="1">
      <alignment/>
    </xf>
    <xf numFmtId="14" fontId="7" fillId="4" borderId="12" xfId="0" applyNumberFormat="1" applyFont="1" applyFill="1" applyBorder="1" applyAlignment="1">
      <alignment/>
    </xf>
    <xf numFmtId="0" fontId="0" fillId="4" borderId="0" xfId="0" applyFill="1" applyBorder="1" applyAlignment="1">
      <alignment vertical="center"/>
    </xf>
    <xf numFmtId="14" fontId="15" fillId="4" borderId="0" xfId="0" applyNumberFormat="1" applyFont="1" applyFill="1" applyBorder="1" applyAlignment="1">
      <alignment vertical="center"/>
    </xf>
    <xf numFmtId="0" fontId="0" fillId="4" borderId="0" xfId="0" applyFont="1" applyFill="1" applyBorder="1" applyAlignment="1">
      <alignment vertical="center"/>
    </xf>
    <xf numFmtId="49" fontId="16" fillId="4" borderId="12" xfId="0" applyNumberFormat="1" applyFont="1" applyFill="1" applyBorder="1" applyAlignment="1">
      <alignment horizontal="left"/>
    </xf>
    <xf numFmtId="49" fontId="4" fillId="0" borderId="0" xfId="0" applyNumberFormat="1" applyFont="1" applyAlignment="1">
      <alignment horizontal="left"/>
    </xf>
    <xf numFmtId="0" fontId="0" fillId="0" borderId="13" xfId="0"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4" borderId="12" xfId="0" applyFill="1" applyBorder="1" applyAlignment="1">
      <alignment wrapText="1"/>
    </xf>
    <xf numFmtId="190" fontId="2" fillId="3" borderId="1" xfId="0" applyNumberFormat="1" applyFont="1" applyFill="1" applyBorder="1" applyAlignment="1" applyProtection="1">
      <alignment horizontal="center" vertical="center" wrapText="1"/>
      <protection/>
    </xf>
    <xf numFmtId="190" fontId="0" fillId="0" borderId="0" xfId="0" applyNumberFormat="1" applyAlignment="1">
      <alignment/>
    </xf>
    <xf numFmtId="0" fontId="21" fillId="0" borderId="0" xfId="0" applyFont="1" applyAlignment="1">
      <alignment/>
    </xf>
    <xf numFmtId="0" fontId="21" fillId="0" borderId="0" xfId="0" applyFont="1" applyAlignment="1">
      <alignment horizontal="center" vertical="center" wrapText="1"/>
    </xf>
    <xf numFmtId="0" fontId="21" fillId="0" borderId="0" xfId="0" applyFont="1" applyAlignment="1">
      <alignment horizontal="center"/>
    </xf>
    <xf numFmtId="0" fontId="2"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horizontal="righ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2" fillId="0" borderId="22" xfId="0" applyFont="1" applyBorder="1" applyAlignment="1">
      <alignment/>
    </xf>
    <xf numFmtId="0" fontId="2" fillId="0" borderId="16" xfId="0" applyFont="1" applyBorder="1" applyAlignment="1">
      <alignment/>
    </xf>
    <xf numFmtId="17" fontId="0" fillId="0" borderId="17" xfId="0" applyNumberFormat="1" applyBorder="1" applyAlignment="1">
      <alignment/>
    </xf>
    <xf numFmtId="17" fontId="0" fillId="0" borderId="19" xfId="0" applyNumberFormat="1" applyBorder="1" applyAlignment="1">
      <alignment/>
    </xf>
    <xf numFmtId="0" fontId="0" fillId="0" borderId="0" xfId="0" applyAlignment="1">
      <alignment horizontal="left" vertical="center"/>
    </xf>
    <xf numFmtId="49" fontId="2" fillId="3" borderId="23" xfId="0" applyNumberFormat="1" applyFont="1" applyFill="1" applyBorder="1" applyAlignment="1" applyProtection="1">
      <alignment horizontal="center" vertical="center" wrapText="1"/>
      <protection/>
    </xf>
    <xf numFmtId="49" fontId="18" fillId="0" borderId="10" xfId="0" applyNumberFormat="1" applyFont="1" applyFill="1" applyBorder="1" applyAlignment="1" applyProtection="1">
      <alignment horizontal="center" vertical="center" wrapText="1"/>
      <protection locked="0"/>
    </xf>
    <xf numFmtId="49" fontId="0" fillId="0" borderId="0" xfId="0" applyNumberFormat="1" applyAlignment="1">
      <alignment horizontal="center" vertical="center" wrapText="1"/>
    </xf>
    <xf numFmtId="179" fontId="18" fillId="0" borderId="10" xfId="0" applyNumberFormat="1"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18" fillId="0" borderId="10" xfId="0" applyFont="1" applyBorder="1" applyAlignment="1">
      <alignment horizontal="left" vertical="center" wrapText="1"/>
    </xf>
    <xf numFmtId="0" fontId="18" fillId="0" borderId="10" xfId="0" applyFont="1" applyFill="1" applyBorder="1" applyAlignment="1" applyProtection="1">
      <alignment vertical="top" wrapText="1"/>
      <protection/>
    </xf>
    <xf numFmtId="0" fontId="18" fillId="5" borderId="10" xfId="0" applyFont="1" applyFill="1" applyBorder="1" applyAlignment="1">
      <alignment vertical="top"/>
    </xf>
    <xf numFmtId="189" fontId="18" fillId="0" borderId="10" xfId="0" applyNumberFormat="1" applyFont="1" applyFill="1" applyBorder="1" applyAlignment="1">
      <alignment vertical="top"/>
    </xf>
    <xf numFmtId="179" fontId="18" fillId="0" borderId="10" xfId="0" applyNumberFormat="1" applyFont="1" applyFill="1" applyBorder="1" applyAlignment="1">
      <alignment vertical="top" wrapText="1"/>
    </xf>
    <xf numFmtId="0" fontId="18" fillId="0" borderId="10" xfId="0" applyFont="1" applyBorder="1" applyAlignment="1">
      <alignment vertical="top" wrapText="1"/>
    </xf>
    <xf numFmtId="191" fontId="25" fillId="0" borderId="0" xfId="0" applyNumberFormat="1" applyFont="1" applyBorder="1" applyAlignment="1">
      <alignment horizontal="center" vertical="top"/>
    </xf>
    <xf numFmtId="0" fontId="25" fillId="0" borderId="0" xfId="0" applyFont="1" applyBorder="1" applyAlignment="1">
      <alignment horizontal="center" vertical="top"/>
    </xf>
    <xf numFmtId="0" fontId="25" fillId="0" borderId="0" xfId="0" applyFont="1" applyAlignment="1">
      <alignment/>
    </xf>
    <xf numFmtId="0" fontId="18" fillId="0" borderId="0" xfId="0" applyFont="1" applyAlignment="1">
      <alignment/>
    </xf>
    <xf numFmtId="190" fontId="2" fillId="3" borderId="7" xfId="0" applyNumberFormat="1" applyFont="1" applyFill="1" applyBorder="1" applyAlignment="1" applyProtection="1">
      <alignment horizontal="center" vertical="center" wrapText="1"/>
      <protection/>
    </xf>
    <xf numFmtId="194" fontId="18" fillId="0" borderId="10" xfId="15" applyNumberFormat="1" applyFont="1" applyFill="1" applyBorder="1" applyAlignment="1">
      <alignment vertical="top"/>
    </xf>
    <xf numFmtId="0" fontId="2" fillId="2" borderId="24" xfId="21" applyFont="1" applyBorder="1">
      <alignment/>
      <protection/>
    </xf>
    <xf numFmtId="0" fontId="2" fillId="2" borderId="25" xfId="21" applyFont="1" applyBorder="1">
      <alignment/>
      <protection/>
    </xf>
    <xf numFmtId="0" fontId="0" fillId="2" borderId="0" xfId="21">
      <alignment/>
      <protection/>
    </xf>
    <xf numFmtId="0" fontId="14" fillId="0" borderId="0" xfId="0" applyFont="1" applyAlignment="1">
      <alignment/>
    </xf>
    <xf numFmtId="0" fontId="14" fillId="0" borderId="0" xfId="0" applyFont="1" applyAlignment="1">
      <alignment wrapText="1"/>
    </xf>
    <xf numFmtId="0" fontId="2" fillId="2" borderId="9" xfId="21" applyFont="1" applyBorder="1">
      <alignment/>
      <protection/>
    </xf>
    <xf numFmtId="0" fontId="2" fillId="2" borderId="25" xfId="21" applyFont="1" applyBorder="1" applyAlignment="1">
      <alignment horizontal="center"/>
      <protection/>
    </xf>
    <xf numFmtId="184" fontId="2" fillId="2" borderId="25" xfId="21" applyNumberFormat="1" applyFont="1" applyBorder="1" applyAlignment="1">
      <alignment horizontal="center"/>
      <protection/>
    </xf>
    <xf numFmtId="184" fontId="2" fillId="2" borderId="10" xfId="21" applyNumberFormat="1" applyFont="1" applyBorder="1" applyAlignment="1">
      <alignment horizontal="center"/>
      <protection/>
    </xf>
    <xf numFmtId="184" fontId="2" fillId="2" borderId="10" xfId="0" applyNumberFormat="1" applyFont="1" applyFill="1" applyBorder="1" applyAlignment="1">
      <alignment horizontal="center"/>
    </xf>
    <xf numFmtId="0" fontId="0" fillId="2" borderId="9" xfId="21" applyFont="1" applyBorder="1">
      <alignment/>
      <protection/>
    </xf>
    <xf numFmtId="0" fontId="0" fillId="2" borderId="10" xfId="21" applyFont="1" applyBorder="1">
      <alignment/>
      <protection/>
    </xf>
    <xf numFmtId="0" fontId="0" fillId="2" borderId="10" xfId="21" applyFont="1" applyBorder="1" applyAlignment="1">
      <alignment horizontal="center"/>
      <protection/>
    </xf>
    <xf numFmtId="0" fontId="0" fillId="2" borderId="10" xfId="0" applyFont="1" applyFill="1" applyBorder="1" applyAlignment="1">
      <alignment horizontal="center"/>
    </xf>
    <xf numFmtId="17" fontId="0" fillId="0" borderId="17" xfId="0" applyNumberFormat="1" applyBorder="1" applyAlignment="1">
      <alignment horizontal="right"/>
    </xf>
    <xf numFmtId="0" fontId="0" fillId="0" borderId="3" xfId="0" applyNumberFormat="1" applyBorder="1" applyAlignment="1">
      <alignment/>
    </xf>
    <xf numFmtId="0" fontId="0" fillId="0" borderId="5" xfId="0" applyNumberFormat="1" applyBorder="1" applyAlignment="1">
      <alignment/>
    </xf>
    <xf numFmtId="49" fontId="15" fillId="4" borderId="26" xfId="0" applyNumberFormat="1" applyFont="1" applyFill="1" applyBorder="1" applyAlignment="1">
      <alignment horizontal="left" vertical="center" wrapText="1"/>
    </xf>
    <xf numFmtId="0" fontId="0" fillId="4" borderId="0" xfId="0" applyFill="1" applyAlignment="1">
      <alignment/>
    </xf>
    <xf numFmtId="0" fontId="2" fillId="3" borderId="27" xfId="0" applyFont="1" applyFill="1" applyBorder="1" applyAlignment="1" applyProtection="1">
      <alignment horizontal="center" vertical="center" wrapText="1"/>
      <protection/>
    </xf>
    <xf numFmtId="0" fontId="2" fillId="3" borderId="19" xfId="0" applyFont="1" applyFill="1" applyBorder="1" applyAlignment="1" applyProtection="1">
      <alignment horizontal="left" vertical="center" wrapText="1"/>
      <protection/>
    </xf>
    <xf numFmtId="190" fontId="0" fillId="4" borderId="0" xfId="0" applyNumberFormat="1" applyFill="1" applyBorder="1" applyAlignment="1">
      <alignment/>
    </xf>
    <xf numFmtId="190" fontId="8" fillId="4" borderId="0" xfId="20" applyNumberFormat="1" applyFill="1" applyBorder="1" applyAlignment="1">
      <alignment/>
    </xf>
    <xf numFmtId="190" fontId="8" fillId="4" borderId="0" xfId="20" applyNumberFormat="1" applyFill="1" applyBorder="1" applyAlignment="1">
      <alignment vertical="top"/>
    </xf>
    <xf numFmtId="0" fontId="0" fillId="4" borderId="28" xfId="0" applyFill="1" applyBorder="1" applyAlignment="1">
      <alignment horizontal="center"/>
    </xf>
    <xf numFmtId="0" fontId="0" fillId="4" borderId="0" xfId="0" applyFill="1" applyBorder="1" applyAlignment="1">
      <alignment wrapText="1"/>
    </xf>
    <xf numFmtId="0" fontId="0" fillId="4" borderId="0" xfId="0" applyFill="1" applyBorder="1" applyAlignment="1">
      <alignment/>
    </xf>
    <xf numFmtId="0" fontId="0" fillId="4" borderId="29" xfId="0" applyFill="1" applyBorder="1" applyAlignment="1">
      <alignment horizontal="center"/>
    </xf>
    <xf numFmtId="14" fontId="0" fillId="0" borderId="0" xfId="0" applyNumberFormat="1" applyAlignment="1">
      <alignment/>
    </xf>
    <xf numFmtId="0" fontId="27" fillId="4" borderId="26" xfId="0" applyNumberFormat="1" applyFont="1" applyFill="1" applyBorder="1" applyAlignment="1">
      <alignment horizontal="right" vertical="center" wrapText="1"/>
    </xf>
    <xf numFmtId="14" fontId="27" fillId="4" borderId="26" xfId="0" applyNumberFormat="1" applyFont="1" applyFill="1" applyBorder="1" applyAlignment="1">
      <alignment horizontal="left" vertical="center" wrapText="1"/>
    </xf>
    <xf numFmtId="0" fontId="0" fillId="4" borderId="0" xfId="0" applyFill="1" applyAlignment="1">
      <alignment horizontal="center"/>
    </xf>
    <xf numFmtId="49" fontId="16" fillId="4" borderId="0" xfId="0" applyNumberFormat="1" applyFont="1" applyFill="1" applyBorder="1" applyAlignment="1">
      <alignment horizontal="left"/>
    </xf>
    <xf numFmtId="49" fontId="15" fillId="4" borderId="0" xfId="0" applyNumberFormat="1" applyFont="1" applyFill="1" applyBorder="1" applyAlignment="1">
      <alignment vertical="center" wrapText="1"/>
    </xf>
    <xf numFmtId="49" fontId="15" fillId="4" borderId="0" xfId="0" applyNumberFormat="1" applyFont="1" applyFill="1" applyBorder="1" applyAlignment="1">
      <alignment vertical="center"/>
    </xf>
    <xf numFmtId="49" fontId="15" fillId="4" borderId="0" xfId="0" applyNumberFormat="1" applyFont="1" applyFill="1" applyBorder="1" applyAlignment="1">
      <alignment horizontal="left" vertical="center" wrapText="1"/>
    </xf>
    <xf numFmtId="0" fontId="0" fillId="0" borderId="0" xfId="0" applyFill="1" applyAlignment="1">
      <alignment/>
    </xf>
    <xf numFmtId="49" fontId="29" fillId="4" borderId="0" xfId="0" applyNumberFormat="1" applyFont="1" applyFill="1" applyBorder="1" applyAlignment="1">
      <alignment horizontal="left"/>
    </xf>
    <xf numFmtId="49" fontId="29" fillId="4" borderId="12" xfId="0" applyNumberFormat="1" applyFont="1" applyFill="1" applyBorder="1" applyAlignment="1">
      <alignment horizontal="left"/>
    </xf>
    <xf numFmtId="0" fontId="30" fillId="4" borderId="12" xfId="0" applyFont="1" applyFill="1" applyBorder="1" applyAlignment="1">
      <alignment/>
    </xf>
    <xf numFmtId="0" fontId="0" fillId="6" borderId="0" xfId="0" applyFill="1" applyAlignment="1">
      <alignment/>
    </xf>
    <xf numFmtId="0" fontId="21" fillId="6" borderId="0" xfId="0" applyFont="1" applyFill="1" applyAlignment="1">
      <alignment horizontal="center"/>
    </xf>
    <xf numFmtId="0" fontId="21" fillId="6" borderId="0" xfId="0" applyFont="1" applyFill="1" applyAlignment="1">
      <alignment/>
    </xf>
    <xf numFmtId="0" fontId="31" fillId="4" borderId="0" xfId="20" applyFont="1" applyFill="1" applyAlignment="1">
      <alignment horizontal="center" wrapText="1"/>
    </xf>
    <xf numFmtId="49" fontId="1" fillId="4" borderId="26" xfId="0" applyNumberFormat="1" applyFont="1" applyFill="1" applyBorder="1" applyAlignment="1">
      <alignment horizontal="centerContinuous" vertical="center"/>
    </xf>
    <xf numFmtId="0" fontId="2" fillId="0" borderId="22" xfId="0" applyFont="1" applyBorder="1" applyAlignment="1">
      <alignment horizontal="centerContinuous"/>
    </xf>
    <xf numFmtId="0" fontId="2" fillId="0" borderId="15" xfId="0" applyFont="1" applyBorder="1" applyAlignment="1">
      <alignment horizontal="centerContinuous"/>
    </xf>
    <xf numFmtId="0" fontId="28" fillId="4" borderId="0" xfId="0" applyFont="1" applyFill="1" applyAlignment="1">
      <alignment horizontal="left"/>
    </xf>
    <xf numFmtId="0" fontId="0" fillId="0" borderId="30" xfId="0" applyBorder="1" applyAlignment="1">
      <alignment/>
    </xf>
    <xf numFmtId="0" fontId="0" fillId="0" borderId="30" xfId="0" applyNumberFormat="1" applyBorder="1" applyAlignment="1">
      <alignment/>
    </xf>
    <xf numFmtId="0" fontId="0" fillId="0" borderId="0" xfId="0" applyNumberFormat="1" applyAlignment="1">
      <alignment/>
    </xf>
    <xf numFmtId="0" fontId="0" fillId="0" borderId="31" xfId="0" applyNumberFormat="1" applyBorder="1" applyAlignment="1">
      <alignment/>
    </xf>
    <xf numFmtId="0" fontId="0" fillId="0" borderId="3"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8" fillId="0" borderId="10" xfId="0" applyFont="1" applyBorder="1" applyAlignment="1">
      <alignment/>
    </xf>
    <xf numFmtId="190" fontId="18" fillId="0" borderId="10" xfId="0" applyNumberFormat="1" applyFont="1" applyFill="1" applyBorder="1" applyAlignment="1" applyProtection="1">
      <alignment horizontal="center" vertical="top" wrapText="1"/>
      <protection locked="0"/>
    </xf>
    <xf numFmtId="0" fontId="31" fillId="4" borderId="0" xfId="20" applyFont="1" applyFill="1" applyAlignment="1">
      <alignment horizontal="center" wrapText="1"/>
    </xf>
    <xf numFmtId="0" fontId="0" fillId="0" borderId="0" xfId="0" applyAlignment="1">
      <alignment horizontal="center" vertical="top" wrapText="1"/>
    </xf>
    <xf numFmtId="0" fontId="0" fillId="0" borderId="0" xfId="0" applyAlignment="1">
      <alignment horizontal="center"/>
    </xf>
    <xf numFmtId="0" fontId="0" fillId="0" borderId="0" xfId="0" applyAlignment="1">
      <alignment horizontal="center" wrapText="1"/>
    </xf>
    <xf numFmtId="49" fontId="26" fillId="4" borderId="35" xfId="0" applyNumberFormat="1" applyFont="1" applyFill="1" applyBorder="1" applyAlignment="1">
      <alignment horizontal="centerContinuous" wrapText="1"/>
    </xf>
    <xf numFmtId="49" fontId="26" fillId="4" borderId="12" xfId="0" applyNumberFormat="1" applyFont="1" applyFill="1" applyBorder="1" applyAlignment="1">
      <alignment horizontal="centerContinuous" wrapText="1"/>
    </xf>
    <xf numFmtId="49" fontId="27" fillId="4" borderId="36" xfId="0" applyNumberFormat="1" applyFont="1" applyFill="1" applyBorder="1" applyAlignment="1">
      <alignment horizontal="center" vertical="center" wrapText="1"/>
    </xf>
    <xf numFmtId="49" fontId="27" fillId="4" borderId="0" xfId="0" applyNumberFormat="1" applyFont="1" applyFill="1" applyBorder="1" applyAlignment="1">
      <alignment horizontal="center" vertical="center" wrapText="1"/>
    </xf>
    <xf numFmtId="0" fontId="16" fillId="4" borderId="0" xfId="0" applyFont="1" applyFill="1" applyBorder="1" applyAlignment="1">
      <alignment horizontal="centerContinuous" vertical="center"/>
    </xf>
    <xf numFmtId="0" fontId="31" fillId="4" borderId="0" xfId="20" applyFont="1" applyFill="1" applyBorder="1" applyAlignment="1">
      <alignment horizontal="center" wrapText="1"/>
    </xf>
    <xf numFmtId="49" fontId="15" fillId="4" borderId="36" xfId="0" applyNumberFormat="1" applyFont="1" applyFill="1" applyBorder="1" applyAlignment="1">
      <alignment horizontal="center" vertical="center" wrapText="1"/>
    </xf>
    <xf numFmtId="49" fontId="27" fillId="4" borderId="0" xfId="0" applyNumberFormat="1" applyFont="1" applyFill="1" applyBorder="1" applyAlignment="1">
      <alignment horizontal="left" vertical="center" wrapText="1"/>
    </xf>
    <xf numFmtId="14" fontId="27" fillId="4" borderId="0" xfId="0" applyNumberFormat="1" applyFont="1" applyFill="1" applyBorder="1" applyAlignment="1">
      <alignment vertical="center"/>
    </xf>
    <xf numFmtId="0" fontId="18" fillId="0" borderId="37" xfId="0" applyFont="1" applyFill="1" applyBorder="1" applyAlignment="1">
      <alignment vertical="top"/>
    </xf>
    <xf numFmtId="0" fontId="18" fillId="0" borderId="38" xfId="0" applyFont="1" applyBorder="1" applyAlignment="1">
      <alignment horizontal="center" vertical="top"/>
    </xf>
    <xf numFmtId="0" fontId="18" fillId="0" borderId="38" xfId="0" applyFont="1" applyBorder="1" applyAlignment="1">
      <alignment/>
    </xf>
    <xf numFmtId="0" fontId="0" fillId="6" borderId="39" xfId="0" applyFill="1" applyBorder="1" applyAlignment="1">
      <alignment horizontal="center"/>
    </xf>
    <xf numFmtId="0" fontId="11" fillId="6" borderId="8" xfId="0" applyFont="1" applyFill="1" applyBorder="1" applyAlignment="1">
      <alignment horizontal="left" vertical="center"/>
    </xf>
    <xf numFmtId="49" fontId="0" fillId="6" borderId="8" xfId="0" applyNumberFormat="1" applyFill="1" applyBorder="1" applyAlignment="1">
      <alignment horizontal="center" vertical="center" wrapText="1"/>
    </xf>
    <xf numFmtId="0" fontId="0" fillId="6" borderId="8" xfId="0" applyFill="1" applyBorder="1" applyAlignment="1">
      <alignment/>
    </xf>
    <xf numFmtId="0" fontId="0" fillId="6" borderId="8" xfId="0" applyFill="1" applyBorder="1" applyAlignment="1">
      <alignment wrapText="1"/>
    </xf>
    <xf numFmtId="190" fontId="0" fillId="6" borderId="8" xfId="0" applyNumberFormat="1" applyFill="1" applyBorder="1" applyAlignment="1">
      <alignment/>
    </xf>
    <xf numFmtId="0" fontId="0" fillId="6" borderId="40" xfId="0"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MFA meeting_050421" xfId="21"/>
    <cellStyle name="Percent" xfId="22"/>
  </cellStyles>
  <dxfs count="3">
    <dxf>
      <fill>
        <patternFill>
          <bgColor rgb="FFFF0000"/>
        </patternFill>
      </fill>
      <border/>
    </dxf>
    <dxf>
      <fill>
        <patternFill>
          <bgColor rgb="FFFFFF00"/>
        </patternFill>
      </fill>
      <border/>
    </dxf>
    <dxf>
      <fill>
        <patternFill>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pivotCacheDefinition" Target="pivotCache/pivotCacheDefinition1.xml" /><Relationship Id="rId10" Type="http://schemas.openxmlformats.org/officeDocument/2006/relationships/pivotCacheDefinition" Target="pivotCache/pivotCacheDefinition2.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Status OPL</a:t>
            </a:r>
          </a:p>
        </c:rich>
      </c:tx>
      <c:layout/>
      <c:spPr>
        <a:noFill/>
        <a:ln>
          <a:noFill/>
        </a:ln>
      </c:spPr>
    </c:title>
    <c:plotArea>
      <c:layout>
        <c:manualLayout>
          <c:xMode val="edge"/>
          <c:yMode val="edge"/>
          <c:x val="0.052"/>
          <c:y val="0.17575"/>
          <c:w val="0.932"/>
          <c:h val="0.7065"/>
        </c:manualLayout>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'Compl - by overdue'!$A$7:$A$17</c:f>
              <c:strCache/>
            </c:strRef>
          </c:cat>
          <c:val>
            <c:numRef>
              <c:f>'Compl - by overdue'!$E$7:$E$17</c:f>
              <c:numCache>
                <c:ptCount val="11"/>
                <c:pt idx="0">
                  <c:v>2</c:v>
                </c:pt>
                <c:pt idx="1">
                  <c:v>0</c:v>
                </c:pt>
                <c:pt idx="2">
                  <c:v>0</c:v>
                </c:pt>
                <c:pt idx="3">
                  <c:v>0</c:v>
                </c:pt>
                <c:pt idx="4">
                  <c:v>0</c:v>
                </c:pt>
                <c:pt idx="5">
                  <c:v>0</c:v>
                </c:pt>
                <c:pt idx="6">
                  <c:v>0</c:v>
                </c:pt>
                <c:pt idx="7">
                  <c:v>0</c:v>
                </c:pt>
                <c:pt idx="8">
                  <c:v>0</c:v>
                </c:pt>
                <c:pt idx="9">
                  <c:v>0</c:v>
                </c:pt>
                <c:pt idx="10">
                  <c:v>2</c:v>
                </c:pt>
              </c:numCache>
            </c:numRef>
          </c:val>
        </c:ser>
        <c:overlap val="100"/>
        <c:axId val="19559192"/>
        <c:axId val="41815001"/>
      </c:barChart>
      <c:catAx>
        <c:axId val="19559192"/>
        <c:scaling>
          <c:orientation val="minMax"/>
        </c:scaling>
        <c:axPos val="b"/>
        <c:title>
          <c:tx>
            <c:rich>
              <a:bodyPr vert="horz" rot="0" anchor="ctr"/>
              <a:lstStyle/>
              <a:p>
                <a:pPr algn="ctr">
                  <a:defRPr/>
                </a:pPr>
                <a:r>
                  <a:rPr lang="en-US" cap="none" sz="1150" b="1" i="0" u="none" baseline="0">
                    <a:latin typeface="Arial"/>
                    <a:ea typeface="Arial"/>
                    <a:cs typeface="Arial"/>
                  </a:rPr>
                  <a:t>Weeks overdue</a:t>
                </a:r>
              </a:p>
            </c:rich>
          </c:tx>
          <c:layout/>
          <c:overlay val="0"/>
          <c:spPr>
            <a:noFill/>
            <a:ln>
              <a:noFill/>
            </a:ln>
          </c:spPr>
        </c:title>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41815001"/>
        <c:crosses val="autoZero"/>
        <c:auto val="0"/>
        <c:lblOffset val="100"/>
        <c:noMultiLvlLbl val="0"/>
      </c:catAx>
      <c:valAx>
        <c:axId val="41815001"/>
        <c:scaling>
          <c:orientation val="minMax"/>
          <c:max val="50"/>
        </c:scaling>
        <c:axPos val="l"/>
        <c:title>
          <c:tx>
            <c:rich>
              <a:bodyPr vert="horz" rot="-5400000" anchor="ctr"/>
              <a:lstStyle/>
              <a:p>
                <a:pPr algn="ctr">
                  <a:defRPr/>
                </a:pPr>
                <a:r>
                  <a:rPr lang="en-US" cap="none" sz="1000" b="1" i="0" u="none" baseline="0">
                    <a:latin typeface="Arial"/>
                    <a:ea typeface="Arial"/>
                    <a:cs typeface="Arial"/>
                  </a:rPr>
                  <a:t>No. of Tasks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559192"/>
        <c:crossesAt val="1"/>
        <c:crossBetween val="between"/>
        <c:dispUnits/>
        <c:majorUnit val="5"/>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335"/>
          <c:w val="0.82275"/>
          <c:h val="0.85625"/>
        </c:manualLayout>
      </c:layout>
      <c:barChart>
        <c:barDir val="col"/>
        <c:grouping val="stacked"/>
        <c:varyColors val="0"/>
        <c:ser>
          <c:idx val="0"/>
          <c:order val="0"/>
          <c:tx>
            <c:strRef>
              <c:f>'Compl - by overdue'!$I$7</c:f>
              <c:strCache>
                <c:ptCount val="1"/>
                <c:pt idx="0">
                  <c:v>On-time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'Compl - by overdue'!$H$8:$H$19</c:f>
              <c:strCache/>
            </c:strRef>
          </c:cat>
          <c:val>
            <c:numRef>
              <c:f>'Compl - by overdue'!$I$8:$I$19</c:f>
              <c:numCache/>
            </c:numRef>
          </c:val>
        </c:ser>
        <c:ser>
          <c:idx val="1"/>
          <c:order val="1"/>
          <c:tx>
            <c:strRef>
              <c:f>'Compl - by overdue'!$J$7</c:f>
              <c:strCache>
                <c:ptCount val="1"/>
                <c:pt idx="0">
                  <c:v>Overdue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'Compl - by overdue'!$H$8:$H$19</c:f>
              <c:strCache/>
            </c:strRef>
          </c:cat>
          <c:val>
            <c:numRef>
              <c:f>'Compl - by overdue'!$J$8:$J$19</c:f>
              <c:numCache>
                <c:ptCount val="12"/>
                <c:pt idx="0">
                  <c:v>0</c:v>
                </c:pt>
                <c:pt idx="1">
                  <c:v>0</c:v>
                </c:pt>
                <c:pt idx="2">
                  <c:v>0</c:v>
                </c:pt>
                <c:pt idx="3">
                  <c:v>0</c:v>
                </c:pt>
                <c:pt idx="4">
                  <c:v>0</c:v>
                </c:pt>
                <c:pt idx="5">
                  <c:v>0</c:v>
                </c:pt>
                <c:pt idx="6">
                  <c:v>0</c:v>
                </c:pt>
                <c:pt idx="7">
                  <c:v>0</c:v>
                </c:pt>
                <c:pt idx="8">
                  <c:v>0</c:v>
                </c:pt>
                <c:pt idx="9">
                  <c:v>0</c:v>
                </c:pt>
                <c:pt idx="10">
                  <c:v>2</c:v>
                </c:pt>
                <c:pt idx="11">
                  <c:v>0</c:v>
                </c:pt>
              </c:numCache>
            </c:numRef>
          </c:val>
        </c:ser>
        <c:overlap val="100"/>
        <c:axId val="40790690"/>
        <c:axId val="31571891"/>
      </c:barChart>
      <c:catAx>
        <c:axId val="40790690"/>
        <c:scaling>
          <c:orientation val="minMax"/>
        </c:scaling>
        <c:axPos val="b"/>
        <c:title>
          <c:tx>
            <c:rich>
              <a:bodyPr vert="horz" rot="0" anchor="ctr"/>
              <a:lstStyle/>
              <a:p>
                <a:pPr algn="ctr">
                  <a:defRPr/>
                </a:pPr>
                <a:r>
                  <a:rPr lang="en-US" cap="none" sz="1000" b="1" i="0" u="none" baseline="0">
                    <a:latin typeface="Arial"/>
                    <a:ea typeface="Arial"/>
                    <a:cs typeface="Arial"/>
                  </a:rPr>
                  <a:t>Completion month</a:t>
                </a:r>
              </a:p>
            </c:rich>
          </c:tx>
          <c:layout/>
          <c:overlay val="0"/>
          <c:spPr>
            <a:noFill/>
            <a:ln>
              <a:noFill/>
            </a:ln>
          </c:spPr>
        </c:title>
        <c:delete val="0"/>
        <c:numFmt formatCode="General" sourceLinked="1"/>
        <c:majorTickMark val="out"/>
        <c:minorTickMark val="none"/>
        <c:tickLblPos val="nextTo"/>
        <c:crossAx val="31571891"/>
        <c:crosses val="autoZero"/>
        <c:auto val="0"/>
        <c:lblOffset val="100"/>
        <c:noMultiLvlLbl val="0"/>
      </c:catAx>
      <c:valAx>
        <c:axId val="31571891"/>
        <c:scaling>
          <c:orientation val="minMax"/>
        </c:scaling>
        <c:axPos val="l"/>
        <c:title>
          <c:tx>
            <c:rich>
              <a:bodyPr vert="horz" rot="-5400000" anchor="ctr"/>
              <a:lstStyle/>
              <a:p>
                <a:pPr algn="ctr">
                  <a:defRPr/>
                </a:pPr>
                <a:r>
                  <a:rPr lang="en-US" cap="none" sz="1000" b="1" i="0" u="none" baseline="0">
                    <a:latin typeface="Arial"/>
                    <a:ea typeface="Arial"/>
                    <a:cs typeface="Arial"/>
                  </a:rPr>
                  <a:t>Number of tasks</a:t>
                </a:r>
              </a:p>
            </c:rich>
          </c:tx>
          <c:layout/>
          <c:overlay val="0"/>
          <c:spPr>
            <a:noFill/>
            <a:ln>
              <a:noFill/>
            </a:ln>
          </c:spPr>
        </c:title>
        <c:majorGridlines/>
        <c:delete val="0"/>
        <c:numFmt formatCode="General" sourceLinked="1"/>
        <c:majorTickMark val="out"/>
        <c:minorTickMark val="none"/>
        <c:tickLblPos val="nextTo"/>
        <c:crossAx val="4079069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[0]By Resp - Status!PivotTable1</c:name>
  </c:pivotSource>
  <c:chart>
    <c:plotArea>
      <c:layout/>
      <c:barChart>
        <c:barDir val="col"/>
        <c:grouping val="clustered"/>
        <c:varyColors val="0"/>
        <c:ser>
          <c:idx val="0"/>
          <c:order val="0"/>
          <c:tx>
            <c:v>completed</c:v>
          </c:tx>
          <c:invertIfNegative val="0"/>
          <c:extLst>
            <c:ext xmlns:c14="http://schemas.microsoft.com/office/drawing/2007/8/2/chart" uri="{6F2FDCE9-48DA-4B69-8628-5D25D57E5C99}">
              <c14:invertSolidFillFmt>
                <c14:spPr>
                  <a:solidFill>
                    <a:srgbClr val="000000"/>
                  </a:solidFill>
                </c14:spPr>
              </c14:invertSolidFillFmt>
            </c:ext>
          </c:extLst>
          <c:cat>
            <c:strLit>
              <c:ptCount val="4"/>
              <c:pt idx="0">
                <c:v>(blank)</c:v>
              </c:pt>
              <c:pt idx="1">
                <c:v>him</c:v>
              </c:pt>
              <c:pt idx="2">
                <c:v>you</c:v>
              </c:pt>
              <c:pt idx="3">
                <c:v>myself</c:v>
              </c:pt>
            </c:strLit>
          </c:cat>
          <c:val>
            <c:numLit>
              <c:ptCount val="4"/>
              <c:pt idx="0">
                <c:v>0</c:v>
              </c:pt>
              <c:pt idx="1">
                <c:v>1</c:v>
              </c:pt>
              <c:pt idx="2">
                <c:v>1</c:v>
              </c:pt>
              <c:pt idx="3">
                <c:v>2</c:v>
              </c:pt>
            </c:numLit>
          </c:val>
        </c:ser>
        <c:ser>
          <c:idx val="1"/>
          <c:order val="1"/>
          <c:tx>
            <c:v/>
          </c:tx>
          <c:invertIfNegative val="0"/>
          <c:extLst>
            <c:ext xmlns:c14="http://schemas.microsoft.com/office/drawing/2007/8/2/chart" uri="{6F2FDCE9-48DA-4B69-8628-5D25D57E5C99}">
              <c14:invertSolidFillFmt>
                <c14:spPr>
                  <a:solidFill>
                    <a:srgbClr val="000000"/>
                  </a:solidFill>
                </c14:spPr>
              </c14:invertSolidFillFmt>
            </c:ext>
          </c:extLst>
          <c:cat>
            <c:strLit>
              <c:ptCount val="4"/>
              <c:pt idx="0">
                <c:v>(blank)</c:v>
              </c:pt>
              <c:pt idx="1">
                <c:v>him</c:v>
              </c:pt>
              <c:pt idx="2">
                <c:v>you</c:v>
              </c:pt>
              <c:pt idx="3">
                <c:v>myself</c:v>
              </c:pt>
            </c:strLit>
          </c:cat>
          <c:val>
            <c:numLit>
              <c:ptCount val="4"/>
              <c:pt idx="0">
                <c:v>0</c:v>
              </c:pt>
              <c:pt idx="1">
                <c:v>0</c:v>
              </c:pt>
              <c:pt idx="2">
                <c:v>0</c:v>
              </c:pt>
              <c:pt idx="3">
                <c:v>0</c:v>
              </c:pt>
            </c:numLit>
          </c:val>
        </c:ser>
        <c:ser>
          <c:idx val="2"/>
          <c:order val="2"/>
          <c:tx>
            <c:v>_overdue</c:v>
          </c:tx>
          <c:invertIfNegative val="0"/>
          <c:extLst>
            <c:ext xmlns:c14="http://schemas.microsoft.com/office/drawing/2007/8/2/chart" uri="{6F2FDCE9-48DA-4B69-8628-5D25D57E5C99}">
              <c14:invertSolidFillFmt>
                <c14:spPr>
                  <a:solidFill>
                    <a:srgbClr val="000000"/>
                  </a:solidFill>
                </c14:spPr>
              </c14:invertSolidFillFmt>
            </c:ext>
          </c:extLst>
          <c:cat>
            <c:strLit>
              <c:ptCount val="4"/>
              <c:pt idx="0">
                <c:v>(blank)</c:v>
              </c:pt>
              <c:pt idx="1">
                <c:v>him</c:v>
              </c:pt>
              <c:pt idx="2">
                <c:v>you</c:v>
              </c:pt>
              <c:pt idx="3">
                <c:v>myself</c:v>
              </c:pt>
            </c:strLit>
          </c:cat>
          <c:val>
            <c:numLit>
              <c:ptCount val="4"/>
              <c:pt idx="0">
                <c:v>0</c:v>
              </c:pt>
              <c:pt idx="1">
                <c:v>0</c:v>
              </c:pt>
              <c:pt idx="2">
                <c:v>0</c:v>
              </c:pt>
              <c:pt idx="3">
                <c:v>2</c:v>
              </c:pt>
            </c:numLit>
          </c:val>
        </c:ser>
        <c:axId val="15711564"/>
        <c:axId val="7186349"/>
      </c:barChart>
      <c:catAx>
        <c:axId val="15711564"/>
        <c:scaling>
          <c:orientation val="minMax"/>
        </c:scaling>
        <c:axPos val="b"/>
        <c:delete val="0"/>
        <c:numFmt formatCode="General" sourceLinked="1"/>
        <c:majorTickMark val="out"/>
        <c:minorTickMark val="none"/>
        <c:tickLblPos val="nextTo"/>
        <c:crossAx val="7186349"/>
        <c:crosses val="autoZero"/>
        <c:auto val="1"/>
        <c:lblOffset val="100"/>
        <c:noMultiLvlLbl val="0"/>
      </c:catAx>
      <c:valAx>
        <c:axId val="7186349"/>
        <c:scaling>
          <c:orientation val="minMax"/>
        </c:scaling>
        <c:axPos val="l"/>
        <c:majorGridlines/>
        <c:delete val="0"/>
        <c:numFmt formatCode="General" sourceLinked="1"/>
        <c:majorTickMark val="out"/>
        <c:minorTickMark val="none"/>
        <c:tickLblPos val="nextTo"/>
        <c:crossAx val="1571156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Task Status by category</a:t>
            </a:r>
          </a:p>
        </c:rich>
      </c:tx>
      <c:layout/>
      <c:spPr>
        <a:noFill/>
        <a:ln>
          <a:noFill/>
        </a:ln>
      </c:spPr>
    </c:title>
    <c:plotArea>
      <c:layout>
        <c:manualLayout>
          <c:xMode val="edge"/>
          <c:yMode val="edge"/>
          <c:x val="0.071"/>
          <c:y val="0.17525"/>
          <c:w val="0.71875"/>
          <c:h val="0.70425"/>
        </c:manualLayout>
      </c:layout>
      <c:barChart>
        <c:barDir val="col"/>
        <c:grouping val="stacked"/>
        <c:varyColors val="0"/>
        <c:ser>
          <c:idx val="0"/>
          <c:order val="0"/>
          <c:tx>
            <c:v>completed</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Total</c:v>
              </c:pt>
            </c:strLit>
          </c:cat>
          <c:val>
            <c:numLit>
              <c:ptCount val="1"/>
              <c:pt idx="0">
                <c:v>3</c:v>
              </c:pt>
            </c:numLit>
          </c:val>
        </c:ser>
        <c:ser>
          <c:idx val="1"/>
          <c:order val="1"/>
          <c:tx>
            <c:v>new</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Total</c:v>
              </c:pt>
            </c:strLit>
          </c:cat>
          <c:val>
            <c:numLit>
              <c:ptCount val="1"/>
              <c:pt idx="0">
                <c:v>1</c:v>
              </c:pt>
            </c:numLit>
          </c:val>
        </c:ser>
        <c:ser>
          <c:idx val="2"/>
          <c:order val="2"/>
          <c:tx>
            <c:v>warning</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Total</c:v>
              </c:pt>
            </c:strLit>
          </c:cat>
          <c:val>
            <c:numLit>
              <c:ptCount val="1"/>
              <c:pt idx="0">
                <c:v>2</c:v>
              </c:pt>
            </c:numLit>
          </c:val>
        </c:ser>
        <c:ser>
          <c:idx val="3"/>
          <c:order val="3"/>
          <c:tx>
            <c:v>_LATE</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Total</c:v>
              </c:pt>
            </c:strLit>
          </c:cat>
          <c:val>
            <c:numLit>
              <c:ptCount val="1"/>
              <c:pt idx="0">
                <c:v>2</c:v>
              </c:pt>
            </c:numLit>
          </c:val>
        </c:ser>
        <c:overlap val="100"/>
        <c:axId val="64677142"/>
        <c:axId val="45223367"/>
      </c:barChart>
      <c:catAx>
        <c:axId val="64677142"/>
        <c:scaling>
          <c:orientation val="minMax"/>
        </c:scaling>
        <c:axPos val="b"/>
        <c:title>
          <c:tx>
            <c:rich>
              <a:bodyPr vert="horz" rot="0" anchor="ctr"/>
              <a:lstStyle/>
              <a:p>
                <a:pPr algn="ctr">
                  <a:defRPr/>
                </a:pPr>
                <a:r>
                  <a:rPr lang="en-US" cap="none" sz="1000" b="1" i="0" u="none" baseline="0">
                    <a:latin typeface="Arial"/>
                    <a:ea typeface="Arial"/>
                    <a:cs typeface="Arial"/>
                  </a:rPr>
                  <a:t>Category</a:t>
                </a:r>
              </a:p>
            </c:rich>
          </c:tx>
          <c:layout/>
          <c:overlay val="0"/>
          <c:spPr>
            <a:noFill/>
            <a:ln>
              <a:noFill/>
            </a:ln>
          </c:spPr>
        </c:title>
        <c:delete val="0"/>
        <c:numFmt formatCode="General" sourceLinked="1"/>
        <c:majorTickMark val="out"/>
        <c:minorTickMark val="none"/>
        <c:tickLblPos val="nextTo"/>
        <c:crossAx val="45223367"/>
        <c:crosses val="autoZero"/>
        <c:auto val="0"/>
        <c:lblOffset val="100"/>
        <c:noMultiLvlLbl val="0"/>
      </c:catAx>
      <c:valAx>
        <c:axId val="45223367"/>
        <c:scaling>
          <c:orientation val="minMax"/>
        </c:scaling>
        <c:axPos val="l"/>
        <c:title>
          <c:tx>
            <c:rich>
              <a:bodyPr vert="horz" rot="-5400000" anchor="ctr"/>
              <a:lstStyle/>
              <a:p>
                <a:pPr algn="ctr">
                  <a:defRPr/>
                </a:pPr>
                <a:r>
                  <a:rPr lang="en-US" cap="none" sz="1000" b="1" i="0" u="none" baseline="0">
                    <a:latin typeface="Arial"/>
                    <a:ea typeface="Arial"/>
                    <a:cs typeface="Arial"/>
                  </a:rPr>
                  <a:t>No of Tasks</a:t>
                </a:r>
              </a:p>
            </c:rich>
          </c:tx>
          <c:layout/>
          <c:overlay val="0"/>
          <c:spPr>
            <a:noFill/>
            <a:ln>
              <a:noFill/>
            </a:ln>
          </c:spPr>
        </c:title>
        <c:majorGridlines/>
        <c:delete val="0"/>
        <c:numFmt formatCode="General" sourceLinked="1"/>
        <c:majorTickMark val="out"/>
        <c:minorTickMark val="none"/>
        <c:tickLblPos val="nextTo"/>
        <c:crossAx val="6467714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www.excelmadeeasy.com</a:t>
            </a:r>
          </a:p>
        </c:rich>
      </c:tx>
      <c:layout/>
      <c:spPr>
        <a:noFill/>
        <a:ln>
          <a:noFill/>
        </a:ln>
      </c:spPr>
    </c:title>
    <c:plotArea>
      <c:layout>
        <c:manualLayout>
          <c:xMode val="edge"/>
          <c:yMode val="edge"/>
          <c:x val="0.01075"/>
          <c:y val="0.105"/>
          <c:w val="0.91375"/>
          <c:h val="0.8775"/>
        </c:manualLayout>
      </c:layout>
      <c:barChart>
        <c:barDir val="col"/>
        <c:grouping val="stacked"/>
        <c:varyColors val="0"/>
        <c:ser>
          <c:idx val="0"/>
          <c:order val="0"/>
          <c:tx>
            <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(blank)</c:v>
              </c:pt>
            </c:strLit>
          </c:cat>
          <c:val>
            <c:numLit>
              <c:ptCount val="1"/>
            </c:numLit>
          </c:val>
        </c:ser>
        <c:ser>
          <c:idx val="1"/>
          <c:order val="1"/>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(blank)</c:v>
              </c:pt>
            </c:strLit>
          </c:cat>
          <c:val>
            <c:numLit>
              <c:ptCount val="1"/>
            </c:numLit>
          </c:val>
        </c:ser>
        <c:overlap val="100"/>
        <c:axId val="4357120"/>
        <c:axId val="39214081"/>
      </c:barChart>
      <c:catAx>
        <c:axId val="4357120"/>
        <c:scaling>
          <c:orientation val="minMax"/>
        </c:scaling>
        <c:axPos val="b"/>
        <c:delete val="0"/>
        <c:numFmt formatCode="General" sourceLinked="1"/>
        <c:majorTickMark val="out"/>
        <c:minorTickMark val="none"/>
        <c:tickLblPos val="nextTo"/>
        <c:crossAx val="39214081"/>
        <c:crosses val="autoZero"/>
        <c:auto val="0"/>
        <c:lblOffset val="100"/>
        <c:noMultiLvlLbl val="0"/>
      </c:catAx>
      <c:valAx>
        <c:axId val="39214081"/>
        <c:scaling>
          <c:orientation val="minMax"/>
        </c:scaling>
        <c:axPos val="l"/>
        <c:majorGridlines/>
        <c:delete val="0"/>
        <c:numFmt formatCode="General" sourceLinked="1"/>
        <c:majorTickMark val="out"/>
        <c:minorTickMark val="none"/>
        <c:tickLblPos val="nextTo"/>
        <c:crossAx val="435712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8"/>
  <sheetViews>
    <sheetView workbookViewId="0" zoomScale="97"/>
  </sheetViews>
  <pageMargins left="0.75" right="0.75" top="1" bottom="1" header="0.5" footer="0.5"/>
  <pageSetup horizontalDpi="300" verticalDpi="3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1581150</xdr:colOff>
      <xdr:row>1</xdr:row>
      <xdr:rowOff>371475</xdr:rowOff>
    </xdr:from>
    <xdr:to>
      <xdr:col>12</xdr:col>
      <xdr:colOff>533400</xdr:colOff>
      <xdr:row>2</xdr:row>
      <xdr:rowOff>523875</xdr:rowOff>
    </xdr:to>
    <xdr:sp>
      <xdr:nvSpPr>
        <xdr:cNvPr id="1" name="Drawing 4"/>
        <xdr:cNvSpPr>
          <a:spLocks/>
        </xdr:cNvSpPr>
      </xdr:nvSpPr>
      <xdr:spPr>
        <a:xfrm>
          <a:off x="13992225" y="628650"/>
          <a:ext cx="2066925" cy="923925"/>
        </a:xfrm>
        <a:custGeom>
          <a:pathLst>
            <a:path h="16384" w="16384">
              <a:moveTo>
                <a:pt x="0" y="0"/>
              </a:moveTo>
              <a:lnTo>
                <a:pt x="0" y="16384"/>
              </a:lnTo>
              <a:lnTo>
                <a:pt x="16384" y="16384"/>
              </a:lnTo>
              <a:lnTo>
                <a:pt x="16384" y="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657225</xdr:colOff>
      <xdr:row>17</xdr:row>
      <xdr:rowOff>0</xdr:rowOff>
    </xdr:from>
    <xdr:to>
      <xdr:col>7</xdr:col>
      <xdr:colOff>57150</xdr:colOff>
      <xdr:row>17</xdr:row>
      <xdr:rowOff>0</xdr:rowOff>
    </xdr:to>
    <xdr:sp>
      <xdr:nvSpPr>
        <xdr:cNvPr id="2" name="Text 391"/>
        <xdr:cNvSpPr txBox="1">
          <a:spLocks noChangeArrowheads="1"/>
        </xdr:cNvSpPr>
      </xdr:nvSpPr>
      <xdr:spPr>
        <a:xfrm>
          <a:off x="8591550" y="4676775"/>
          <a:ext cx="1428750" cy="0"/>
        </a:xfrm>
        <a:prstGeom prst="rect">
          <a:avLst/>
        </a:prstGeom>
        <a:noFill/>
        <a:ln w="9525" cmpd="sng">
          <a:noFill/>
        </a:ln>
      </xdr:spPr>
      <xdr:txBody>
        <a:bodyPr vertOverflow="clip" wrap="square"/>
        <a:p>
          <a:pPr algn="l">
            <a:defRPr/>
          </a:pPr>
          <a:r>
            <a:rPr lang="en-US" cap="none" sz="1200" b="0" i="0" u="none" baseline="0"/>
            <a:t> </a:t>
          </a:r>
        </a:p>
      </xdr:txBody>
    </xdr:sp>
    <xdr:clientData/>
  </xdr:twoCellAnchor>
  <xdr:twoCellAnchor>
    <xdr:from>
      <xdr:col>4</xdr:col>
      <xdr:colOff>904875</xdr:colOff>
      <xdr:row>17</xdr:row>
      <xdr:rowOff>0</xdr:rowOff>
    </xdr:from>
    <xdr:to>
      <xdr:col>4</xdr:col>
      <xdr:colOff>2457450</xdr:colOff>
      <xdr:row>17</xdr:row>
      <xdr:rowOff>0</xdr:rowOff>
    </xdr:to>
    <xdr:sp>
      <xdr:nvSpPr>
        <xdr:cNvPr id="3" name="Text 393"/>
        <xdr:cNvSpPr txBox="1">
          <a:spLocks noChangeArrowheads="1"/>
        </xdr:cNvSpPr>
      </xdr:nvSpPr>
      <xdr:spPr>
        <a:xfrm>
          <a:off x="4581525" y="4676775"/>
          <a:ext cx="1552575" cy="0"/>
        </a:xfrm>
        <a:prstGeom prst="rect">
          <a:avLst/>
        </a:prstGeom>
        <a:noFill/>
        <a:ln w="9525" cmpd="sng">
          <a:noFill/>
        </a:ln>
      </xdr:spPr>
      <xdr:txBody>
        <a:bodyPr vertOverflow="clip" wrap="square"/>
        <a:p>
          <a:pPr algn="l">
            <a:defRPr/>
          </a:pPr>
          <a:r>
            <a:rPr lang="en-US" cap="none" sz="1200" b="1" i="0" u="none" baseline="0"/>
            <a:t> </a:t>
          </a:r>
        </a:p>
      </xdr:txBody>
    </xdr:sp>
    <xdr:clientData/>
  </xdr:twoCellAnchor>
  <xdr:twoCellAnchor>
    <xdr:from>
      <xdr:col>4</xdr:col>
      <xdr:colOff>904875</xdr:colOff>
      <xdr:row>17</xdr:row>
      <xdr:rowOff>0</xdr:rowOff>
    </xdr:from>
    <xdr:to>
      <xdr:col>4</xdr:col>
      <xdr:colOff>2457450</xdr:colOff>
      <xdr:row>17</xdr:row>
      <xdr:rowOff>0</xdr:rowOff>
    </xdr:to>
    <xdr:sp>
      <xdr:nvSpPr>
        <xdr:cNvPr id="4" name="Text 394"/>
        <xdr:cNvSpPr txBox="1">
          <a:spLocks noChangeArrowheads="1"/>
        </xdr:cNvSpPr>
      </xdr:nvSpPr>
      <xdr:spPr>
        <a:xfrm>
          <a:off x="4581525" y="4676775"/>
          <a:ext cx="1552575" cy="0"/>
        </a:xfrm>
        <a:prstGeom prst="rect">
          <a:avLst/>
        </a:prstGeom>
        <a:noFill/>
        <a:ln w="9525" cmpd="sng">
          <a:noFill/>
        </a:ln>
      </xdr:spPr>
      <xdr:txBody>
        <a:bodyPr vertOverflow="clip" wrap="square"/>
        <a:p>
          <a:pPr algn="l">
            <a:defRPr/>
          </a:pPr>
          <a:r>
            <a:rPr lang="en-US" cap="none" sz="1200" b="1" i="0" u="none" baseline="0"/>
            <a:t> </a:t>
          </a:r>
        </a:p>
      </xdr:txBody>
    </xdr:sp>
    <xdr:clientData/>
  </xdr:twoCellAnchor>
  <xdr:twoCellAnchor>
    <xdr:from>
      <xdr:col>4</xdr:col>
      <xdr:colOff>904875</xdr:colOff>
      <xdr:row>17</xdr:row>
      <xdr:rowOff>0</xdr:rowOff>
    </xdr:from>
    <xdr:to>
      <xdr:col>4</xdr:col>
      <xdr:colOff>2457450</xdr:colOff>
      <xdr:row>17</xdr:row>
      <xdr:rowOff>0</xdr:rowOff>
    </xdr:to>
    <xdr:sp>
      <xdr:nvSpPr>
        <xdr:cNvPr id="5" name="Text 395"/>
        <xdr:cNvSpPr txBox="1">
          <a:spLocks noChangeArrowheads="1"/>
        </xdr:cNvSpPr>
      </xdr:nvSpPr>
      <xdr:spPr>
        <a:xfrm>
          <a:off x="4581525" y="4676775"/>
          <a:ext cx="1552575" cy="0"/>
        </a:xfrm>
        <a:prstGeom prst="rect">
          <a:avLst/>
        </a:prstGeom>
        <a:noFill/>
        <a:ln w="9525" cmpd="sng">
          <a:noFill/>
        </a:ln>
      </xdr:spPr>
      <xdr:txBody>
        <a:bodyPr vertOverflow="clip" wrap="square"/>
        <a:p>
          <a:pPr algn="l">
            <a:defRPr/>
          </a:pPr>
          <a:r>
            <a:rPr lang="en-US" cap="none" sz="1200" b="1" i="0" u="none" baseline="0"/>
            <a:t> </a:t>
          </a:r>
        </a:p>
      </xdr:txBody>
    </xdr:sp>
    <xdr:clientData/>
  </xdr:twoCellAnchor>
  <xdr:twoCellAnchor>
    <xdr:from>
      <xdr:col>4</xdr:col>
      <xdr:colOff>647700</xdr:colOff>
      <xdr:row>29</xdr:row>
      <xdr:rowOff>114300</xdr:rowOff>
    </xdr:from>
    <xdr:to>
      <xdr:col>4</xdr:col>
      <xdr:colOff>2247900</xdr:colOff>
      <xdr:row>32</xdr:row>
      <xdr:rowOff>76200</xdr:rowOff>
    </xdr:to>
    <xdr:sp>
      <xdr:nvSpPr>
        <xdr:cNvPr id="6" name="Line 405"/>
        <xdr:cNvSpPr>
          <a:spLocks/>
        </xdr:cNvSpPr>
      </xdr:nvSpPr>
      <xdr:spPr>
        <a:xfrm>
          <a:off x="4324350" y="7067550"/>
          <a:ext cx="1600200" cy="447675"/>
        </a:xfrm>
        <a:prstGeom prst="lin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21</xdr:row>
      <xdr:rowOff>9525</xdr:rowOff>
    </xdr:from>
    <xdr:to>
      <xdr:col>10</xdr:col>
      <xdr:colOff>161925</xdr:colOff>
      <xdr:row>41</xdr:row>
      <xdr:rowOff>152400</xdr:rowOff>
    </xdr:to>
    <xdr:graphicFrame>
      <xdr:nvGraphicFramePr>
        <xdr:cNvPr id="1" name="Chart 1"/>
        <xdr:cNvGraphicFramePr/>
      </xdr:nvGraphicFramePr>
      <xdr:xfrm>
        <a:off x="200025" y="3962400"/>
        <a:ext cx="6477000" cy="3381375"/>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142875</xdr:rowOff>
    </xdr:from>
    <xdr:to>
      <xdr:col>10</xdr:col>
      <xdr:colOff>133350</xdr:colOff>
      <xdr:row>62</xdr:row>
      <xdr:rowOff>47625</xdr:rowOff>
    </xdr:to>
    <xdr:graphicFrame>
      <xdr:nvGraphicFramePr>
        <xdr:cNvPr id="2" name="Chart 11"/>
        <xdr:cNvGraphicFramePr/>
      </xdr:nvGraphicFramePr>
      <xdr:xfrm>
        <a:off x="219075" y="7496175"/>
        <a:ext cx="6429375" cy="31432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3</xdr:row>
      <xdr:rowOff>228600</xdr:rowOff>
    </xdr:from>
    <xdr:to>
      <xdr:col>15</xdr:col>
      <xdr:colOff>571500</xdr:colOff>
      <xdr:row>30</xdr:row>
      <xdr:rowOff>142875</xdr:rowOff>
    </xdr:to>
    <xdr:graphicFrame>
      <xdr:nvGraphicFramePr>
        <xdr:cNvPr id="1" name="Chart 194"/>
        <xdr:cNvGraphicFramePr/>
      </xdr:nvGraphicFramePr>
      <xdr:xfrm>
        <a:off x="5886450" y="1381125"/>
        <a:ext cx="5095875" cy="44862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5</xdr:row>
      <xdr:rowOff>114300</xdr:rowOff>
    </xdr:from>
    <xdr:to>
      <xdr:col>14</xdr:col>
      <xdr:colOff>114300</xdr:colOff>
      <xdr:row>23</xdr:row>
      <xdr:rowOff>76200</xdr:rowOff>
    </xdr:to>
    <xdr:graphicFrame>
      <xdr:nvGraphicFramePr>
        <xdr:cNvPr id="1" name="Chart 1"/>
        <xdr:cNvGraphicFramePr/>
      </xdr:nvGraphicFramePr>
      <xdr:xfrm>
        <a:off x="5229225" y="1123950"/>
        <a:ext cx="4791075" cy="28765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F4:H17" sheet="OPL"/>
  </cacheSource>
  <cacheFields count="3">
    <cacheField name="Resp">
      <sharedItems containsBlank="1" containsMixedTypes="0" count="4">
        <s v="myself"/>
        <s v="him"/>
        <s v="you"/>
        <m/>
      </sharedItems>
    </cacheField>
    <cacheField name="Planned finish date">
      <sharedItems containsDate="1" containsString="0" containsBlank="1" containsMixedTypes="0" count="7">
        <d v="2008-04-01T00:00:00.000"/>
        <d v="2008-02-05T00:00:00.000"/>
        <d v="2008-04-19T00:00:00.000"/>
        <d v="2008-02-01T00:00:00.000"/>
        <d v="2008-03-01T00:00:00.000"/>
        <d v="2008-05-15T00:00:00.000"/>
        <m/>
      </sharedItems>
    </cacheField>
    <cacheField name="Status">
      <sharedItems containsMixedTypes="0" count="3">
        <s v="completed"/>
        <s v="_overdue"/>
        <s v=""/>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C4:H2536" sheet="OPL"/>
  </cacheSource>
  <cacheFields count="6">
    <cacheField name="product">
      <sharedItems containsBlank="1" containsMixedTypes="0" count="7">
        <s v="no1"/>
        <s v="no2"/>
        <s v="no3"/>
        <s v="no4"/>
        <s v="no5"/>
        <s v="no6"/>
        <m/>
      </sharedItems>
    </cacheField>
    <cacheField name="Subject">
      <sharedItems containsBlank="1" containsMixedTypes="0" count="2">
        <s v="create OPL"/>
        <m/>
      </sharedItems>
    </cacheField>
    <cacheField name="Action Item">
      <sharedItems containsBlank="1" containsMixedTypes="0" count="2">
        <s v="Use this OPL every day of my life"/>
        <m/>
      </sharedItems>
    </cacheField>
    <cacheField name="Resp">
      <sharedItems containsBlank="1" containsMixedTypes="0" count="4">
        <s v="myself"/>
        <s v="him"/>
        <s v="you"/>
        <m/>
      </sharedItems>
    </cacheField>
    <cacheField name="Planned finish date">
      <sharedItems containsDate="1" containsString="0" containsBlank="1" containsMixedTypes="0" count="7">
        <d v="2008-04-01T00:00:00.000"/>
        <d v="2008-02-05T00:00:00.000"/>
        <d v="2008-04-19T00:00:00.000"/>
        <d v="2008-02-01T00:00:00.000"/>
        <d v="2008-03-01T00:00:00.000"/>
        <d v="2008-05-15T00:00:00.000"/>
        <m/>
      </sharedItems>
    </cacheField>
    <cacheField name="Status">
      <sharedItems containsBlank="1" containsMixedTypes="0" count="4">
        <s v="completed"/>
        <s v="_overdue"/>
        <s v=""/>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0" dataCaption="Data" showMissing="0" preserveFormatting="1" useAutoFormatting="1" subtotalHiddenItems="1" itemPrintTitles="1" compactData="0" updatedVersion="2" indent="0" showMemberPropertyTips="1">
  <location ref="B6:F12" firstHeaderRow="1" firstDataRow="2" firstDataCol="1"/>
  <pivotFields count="3">
    <pivotField axis="axisRow" compact="0" outline="0" subtotalTop="0">
      <items count="5">
        <item x="3"/>
        <item x="1"/>
        <item x="2"/>
        <item x="0"/>
        <item t="default"/>
      </items>
    </pivotField>
    <pivotField dataField="1" compact="0" outline="0" subtotalTop="0" showAll="0"/>
    <pivotField axis="axisCol" compact="0" outline="0" subtotalTop="0" showAll="0">
      <items count="4">
        <item x="0"/>
        <item x="2"/>
        <item x="1"/>
        <item t="default"/>
      </items>
    </pivotField>
  </pivotFields>
  <rowFields count="1">
    <field x="0"/>
  </rowFields>
  <rowItems count="5">
    <i>
      <x/>
    </i>
    <i>
      <x v="1"/>
    </i>
    <i>
      <x v="2"/>
    </i>
    <i>
      <x v="3"/>
    </i>
    <i t="grand">
      <x/>
    </i>
  </rowItems>
  <colFields count="1">
    <field x="2"/>
  </colFields>
  <colItems count="4">
    <i>
      <x/>
    </i>
    <i>
      <x v="1"/>
    </i>
    <i>
      <x v="2"/>
    </i>
    <i t="grand">
      <x/>
    </i>
  </colItems>
  <dataFields count="1">
    <dataField name="Planned Deadlines" fld="1"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7" applyNumberFormats="0" applyBorderFormats="0" applyFontFormats="0" applyPatternFormats="0" applyAlignmentFormats="0" applyWidthHeightFormats="0" dataCaption="Data" showMissing="0" preserveFormatting="1" useAutoFormatting="1" subtotalHiddenItems="1" itemPrintTitles="1" compactData="0" updatedVersion="2" indent="0" showMemberPropertyTips="1">
  <location ref="A6:F8" firstHeaderRow="1" firstDataRow="2" firstDataCol="1"/>
  <pivotFields count="6">
    <pivotField compact="0" outline="0" subtotalTop="0" showAll="0"/>
    <pivotField compact="0" outline="0" subtotalTop="0" showAll="0"/>
    <pivotField compact="0" outline="0" subtotalTop="0" showAll="0"/>
    <pivotField compact="0" outline="0" subtotalTop="0" showAll="0"/>
    <pivotField dataField="1" compact="0" outline="0" subtotalTop="0" showAll="0"/>
    <pivotField axis="axisCol" compact="0" outline="0" subtotalTop="0" showAll="0">
      <items count="5">
        <item x="0"/>
        <item x="3"/>
        <item x="2"/>
        <item x="1"/>
        <item t="default"/>
      </items>
    </pivotField>
  </pivotFields>
  <rowItems count="1">
    <i/>
  </rowItems>
  <colFields count="1">
    <field x="5"/>
  </colFields>
  <colItems count="5">
    <i>
      <x/>
    </i>
    <i>
      <x v="1"/>
    </i>
    <i>
      <x v="2"/>
    </i>
    <i>
      <x v="3"/>
    </i>
    <i t="grand">
      <x/>
    </i>
  </colItems>
  <dataFields count="1">
    <dataField name="Count of Planned finish date" fld="4"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celmadeeasy.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xcelmadeeasy.com/"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xcelmadeeasy.com/"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4.bin" /><Relationship Id="rId6"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 Id="rId3" Type="http://schemas.openxmlformats.org/officeDocument/2006/relationships/pivotTable" Target="../pivotTables/pivotTable2.xml" /></Relationships>
</file>

<file path=xl/worksheets/_rels/sheet7.xml.rels><?xml version="1.0" encoding="utf-8" standalone="yes"?><Relationships xmlns="http://schemas.openxmlformats.org/package/2006/relationships"><Relationship Id="rId1" Type="http://schemas.openxmlformats.org/officeDocument/2006/relationships/hyperlink" Target="http://www.excelmadeeasy.com/" TargetMode="External" /><Relationship Id="rId2" Type="http://schemas.openxmlformats.org/officeDocument/2006/relationships/oleObject" Target="../embeddings/oleObject_6_0.bin" /><Relationship Id="rId3" Type="http://schemas.openxmlformats.org/officeDocument/2006/relationships/oleObject" Target="../embeddings/oleObject_6_1.bin" /><Relationship Id="rId4" Type="http://schemas.openxmlformats.org/officeDocument/2006/relationships/vmlDrawing" Target="../drawings/vmlDrawing4.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X28"/>
  <sheetViews>
    <sheetView tabSelected="1" view="pageBreakPreview" zoomScale="60" zoomScaleNormal="75" workbookViewId="0" topLeftCell="A1">
      <selection activeCell="D35" sqref="D35"/>
    </sheetView>
  </sheetViews>
  <sheetFormatPr defaultColWidth="9.140625" defaultRowHeight="12.75"/>
  <cols>
    <col min="1" max="1" width="5.57421875" style="9" customWidth="1"/>
    <col min="2" max="2" width="12.28125" style="60" customWidth="1"/>
    <col min="3" max="3" width="9.8515625" style="63" customWidth="1"/>
    <col min="4" max="4" width="27.421875" style="0" customWidth="1"/>
    <col min="5" max="5" width="63.8515625" style="31" customWidth="1"/>
    <col min="6" max="6" width="17.00390625" style="31" customWidth="1"/>
    <col min="7" max="7" width="13.421875" style="0" customWidth="1"/>
    <col min="8" max="8" width="12.00390625" style="0" customWidth="1"/>
    <col min="9" max="9" width="11.7109375" style="44" customWidth="1"/>
    <col min="10" max="10" width="13.00390625" style="44" customWidth="1"/>
    <col min="11" max="11" width="33.57421875" style="31" customWidth="1"/>
    <col min="12" max="12" width="13.140625" style="0" customWidth="1"/>
    <col min="13" max="13" width="8.57421875" style="9" customWidth="1"/>
    <col min="14" max="16" width="10.57421875" style="47" customWidth="1"/>
    <col min="17" max="17" width="11.421875" style="45" customWidth="1"/>
    <col min="19" max="16384" width="11.421875" style="0" customWidth="1"/>
  </cols>
  <sheetData>
    <row r="1" spans="1:16" ht="20.25" customHeight="1">
      <c r="A1" s="140" t="s">
        <v>18</v>
      </c>
      <c r="B1" s="141"/>
      <c r="C1" s="141"/>
      <c r="D1" s="141"/>
      <c r="E1" s="141"/>
      <c r="F1" s="141"/>
      <c r="G1" s="141"/>
      <c r="H1" s="141"/>
      <c r="I1" s="141"/>
      <c r="J1" s="141"/>
      <c r="K1" s="42"/>
      <c r="L1" s="32"/>
      <c r="M1" s="102"/>
      <c r="N1" s="45"/>
      <c r="O1" s="45"/>
      <c r="P1" s="45"/>
    </row>
    <row r="2" spans="1:24" ht="60.75" customHeight="1">
      <c r="A2" s="142" t="s">
        <v>19</v>
      </c>
      <c r="B2" s="143"/>
      <c r="C2" s="144" t="s">
        <v>20</v>
      </c>
      <c r="D2" s="144"/>
      <c r="E2" s="145" t="s">
        <v>0</v>
      </c>
      <c r="F2" s="103"/>
      <c r="G2" s="36"/>
      <c r="H2" s="34"/>
      <c r="I2" s="99"/>
      <c r="J2" s="100"/>
      <c r="K2" s="103"/>
      <c r="L2" s="104"/>
      <c r="M2" s="105"/>
      <c r="N2" s="45"/>
      <c r="O2" s="45"/>
      <c r="P2" s="45"/>
      <c r="T2" t="s">
        <v>21</v>
      </c>
      <c r="X2" s="106"/>
    </row>
    <row r="3" spans="1:20" ht="41.25" thickBot="1">
      <c r="A3" s="146"/>
      <c r="B3" s="147" t="s">
        <v>22</v>
      </c>
      <c r="C3" s="122" t="s">
        <v>91</v>
      </c>
      <c r="D3" s="122"/>
      <c r="E3" s="107" t="s">
        <v>23</v>
      </c>
      <c r="F3" s="108">
        <f ca="1">TODAY()</f>
        <v>40183</v>
      </c>
      <c r="G3" s="148"/>
      <c r="H3" s="104"/>
      <c r="I3" s="99"/>
      <c r="J3" s="101"/>
      <c r="K3" s="103"/>
      <c r="L3" s="104"/>
      <c r="M3" s="105"/>
      <c r="N3" s="45" t="s">
        <v>24</v>
      </c>
      <c r="O3" s="45"/>
      <c r="P3" s="45"/>
      <c r="T3">
        <f>COUNTA(A:A)-1</f>
        <v>8</v>
      </c>
    </row>
    <row r="4" spans="1:18" s="3" customFormat="1" ht="51">
      <c r="A4" s="97" t="s">
        <v>25</v>
      </c>
      <c r="B4" s="98" t="s">
        <v>26</v>
      </c>
      <c r="C4" s="61" t="s">
        <v>27</v>
      </c>
      <c r="D4" s="1" t="s">
        <v>28</v>
      </c>
      <c r="E4" s="1" t="s">
        <v>29</v>
      </c>
      <c r="F4" s="1" t="s">
        <v>30</v>
      </c>
      <c r="G4" s="1" t="s">
        <v>31</v>
      </c>
      <c r="H4" s="10" t="s">
        <v>32</v>
      </c>
      <c r="I4" s="43" t="s">
        <v>33</v>
      </c>
      <c r="J4" s="76" t="s">
        <v>34</v>
      </c>
      <c r="K4" s="10" t="s">
        <v>35</v>
      </c>
      <c r="L4" s="10" t="s">
        <v>36</v>
      </c>
      <c r="M4" s="2" t="s">
        <v>37</v>
      </c>
      <c r="N4" s="46" t="s">
        <v>38</v>
      </c>
      <c r="O4" s="46" t="s">
        <v>39</v>
      </c>
      <c r="P4" s="46" t="s">
        <v>40</v>
      </c>
      <c r="Q4" s="46" t="s">
        <v>92</v>
      </c>
      <c r="R4" s="3" t="s">
        <v>41</v>
      </c>
    </row>
    <row r="5" spans="1:17" s="75" customFormat="1" ht="15">
      <c r="A5" s="149">
        <v>1</v>
      </c>
      <c r="B5" s="64">
        <v>39479</v>
      </c>
      <c r="C5" s="62" t="s">
        <v>42</v>
      </c>
      <c r="D5" s="65" t="s">
        <v>43</v>
      </c>
      <c r="E5" s="65" t="s">
        <v>44</v>
      </c>
      <c r="F5" s="67" t="s">
        <v>89</v>
      </c>
      <c r="G5" s="135">
        <v>39539</v>
      </c>
      <c r="H5" s="68" t="str">
        <f aca="true" ca="1" t="shared" si="0" ref="H5:H16">IF(A5&lt;&gt;"",IF(I5&lt;&gt;"","completed",IF(G5&lt;TODAY(),"_overdue",IF(G5&lt;TODAY()+J5*1.4,"_LATE",IF(G5&lt;TODAY()+7+J5*1.4,"warning",IF(B5&lt;TODAY()-7,"reminder","new"))))),"")</f>
        <v>completed</v>
      </c>
      <c r="I5" s="69">
        <v>39538</v>
      </c>
      <c r="J5" s="77">
        <v>5</v>
      </c>
      <c r="K5" s="70" t="s">
        <v>45</v>
      </c>
      <c r="L5" s="71"/>
      <c r="M5" s="150"/>
      <c r="N5" s="72">
        <f>IF(I5&lt;&gt;"",DATE(YEAR(I5),MONTH(I5),1),"")</f>
        <v>39508</v>
      </c>
      <c r="O5" s="73">
        <f>IF(Q5=0,1,0)</f>
        <v>1</v>
      </c>
      <c r="P5" s="73">
        <f>IF(AND(Q5&lt;&gt;"",Q5&gt;0),1,0)</f>
        <v>0</v>
      </c>
      <c r="Q5" s="74">
        <f>IF(H5="completed",IF(I5&lt;=G5,0,DAYS360(G5,I5)),"")</f>
        <v>0</v>
      </c>
    </row>
    <row r="6" spans="1:17" s="75" customFormat="1" ht="15">
      <c r="A6" s="149">
        <v>2</v>
      </c>
      <c r="B6" s="64">
        <v>39551</v>
      </c>
      <c r="C6" s="62" t="s">
        <v>81</v>
      </c>
      <c r="D6" s="65" t="s">
        <v>43</v>
      </c>
      <c r="E6" s="65" t="s">
        <v>44</v>
      </c>
      <c r="F6" s="67" t="s">
        <v>89</v>
      </c>
      <c r="G6" s="135">
        <v>39483</v>
      </c>
      <c r="H6" s="68" t="str">
        <f ca="1" t="shared" si="0"/>
        <v>_overdue</v>
      </c>
      <c r="I6" s="69"/>
      <c r="J6" s="77"/>
      <c r="K6" s="70"/>
      <c r="L6" s="71"/>
      <c r="M6" s="150"/>
      <c r="N6" s="72">
        <f>IF(I6&lt;&gt;"",DATE(YEAR(I6),MONTH(I6),1),"")</f>
      </c>
      <c r="O6" s="73">
        <f>IF(Q6=0,1,0)</f>
        <v>0</v>
      </c>
      <c r="P6" s="73">
        <f>IF(AND(Q6&lt;&gt;"",Q6&gt;0),1,0)</f>
        <v>0</v>
      </c>
      <c r="Q6" s="74">
        <f>IF(H6="completed",IF(I6&lt;=G6,0,DAYS360(G6,I6)),"")</f>
      </c>
    </row>
    <row r="7" spans="1:17" s="75" customFormat="1" ht="15">
      <c r="A7" s="149">
        <v>3</v>
      </c>
      <c r="B7" s="64">
        <v>39551</v>
      </c>
      <c r="C7" s="62" t="s">
        <v>82</v>
      </c>
      <c r="D7" s="65" t="s">
        <v>43</v>
      </c>
      <c r="E7" s="65" t="s">
        <v>44</v>
      </c>
      <c r="F7" s="67" t="s">
        <v>89</v>
      </c>
      <c r="G7" s="135">
        <v>39557</v>
      </c>
      <c r="H7" s="68" t="str">
        <f ca="1" t="shared" si="0"/>
        <v>_overdue</v>
      </c>
      <c r="I7" s="69"/>
      <c r="J7" s="77"/>
      <c r="K7" s="70"/>
      <c r="L7" s="71"/>
      <c r="M7" s="150"/>
      <c r="N7" s="72">
        <f>IF(I7&lt;&gt;"",DATE(YEAR(I7),MONTH(I7),1),"")</f>
      </c>
      <c r="O7" s="73">
        <f>IF(Q7=0,1,0)</f>
        <v>0</v>
      </c>
      <c r="P7" s="73">
        <f>IF(AND(Q7&lt;&gt;"",Q7&gt;0),1,0)</f>
        <v>0</v>
      </c>
      <c r="Q7" s="74">
        <f>IF(H7="completed",IF(I7&lt;=G7,0,DAYS360(G7,I7)),"")</f>
      </c>
    </row>
    <row r="8" spans="1:17" s="75" customFormat="1" ht="15">
      <c r="A8" s="149">
        <v>4</v>
      </c>
      <c r="B8" s="64">
        <v>39448</v>
      </c>
      <c r="C8" s="62" t="s">
        <v>83</v>
      </c>
      <c r="D8" s="65" t="s">
        <v>43</v>
      </c>
      <c r="E8" s="65" t="s">
        <v>44</v>
      </c>
      <c r="F8" s="67" t="s">
        <v>89</v>
      </c>
      <c r="G8" s="135">
        <v>39479</v>
      </c>
      <c r="H8" s="68" t="str">
        <f ca="1" t="shared" si="0"/>
        <v>completed</v>
      </c>
      <c r="I8" s="69">
        <v>39462</v>
      </c>
      <c r="J8" s="77"/>
      <c r="K8" s="70"/>
      <c r="L8" s="71"/>
      <c r="M8" s="150"/>
      <c r="N8" s="72">
        <f>IF(I8&lt;&gt;"",DATE(YEAR(I8),MONTH(I8),1),"")</f>
        <v>39448</v>
      </c>
      <c r="O8" s="73">
        <f>IF(Q8=0,1,0)</f>
        <v>1</v>
      </c>
      <c r="P8" s="73">
        <f>IF(AND(Q8&lt;&gt;"",Q8&gt;0),1,0)</f>
        <v>0</v>
      </c>
      <c r="Q8" s="74">
        <f>IF(H8="completed",IF(I8&lt;=G8,0,DAYS360(G8,I8)),"")</f>
        <v>0</v>
      </c>
    </row>
    <row r="9" spans="1:17" s="75" customFormat="1" ht="15">
      <c r="A9" s="149">
        <v>5</v>
      </c>
      <c r="B9" s="64">
        <v>39449</v>
      </c>
      <c r="C9" s="62" t="s">
        <v>84</v>
      </c>
      <c r="D9" s="65" t="s">
        <v>43</v>
      </c>
      <c r="E9" s="65" t="s">
        <v>44</v>
      </c>
      <c r="F9" s="67" t="s">
        <v>87</v>
      </c>
      <c r="G9" s="135">
        <v>39508</v>
      </c>
      <c r="H9" s="68" t="str">
        <f ca="1" t="shared" si="0"/>
        <v>completed</v>
      </c>
      <c r="I9" s="69">
        <v>39829</v>
      </c>
      <c r="J9" s="134"/>
      <c r="K9" s="134"/>
      <c r="L9" s="134"/>
      <c r="M9" s="151"/>
      <c r="N9" s="72">
        <f>IF(I9&lt;&gt;"",DATE(YEAR(I9),MONTH(I9),1),"")</f>
        <v>39814</v>
      </c>
      <c r="O9" s="73">
        <f>IF(Q9=0,1,0)</f>
        <v>0</v>
      </c>
      <c r="P9" s="73">
        <f>IF(AND(Q9&lt;&gt;"",Q9&gt;0),1,0)</f>
        <v>1</v>
      </c>
      <c r="Q9" s="74">
        <f>IF(H9="completed",IF(I9&lt;=G9,0,DAYS360(G9,I9)),"")</f>
        <v>315</v>
      </c>
    </row>
    <row r="10" spans="1:17" s="75" customFormat="1" ht="15">
      <c r="A10" s="149">
        <v>6</v>
      </c>
      <c r="B10" s="64">
        <v>39551</v>
      </c>
      <c r="C10" s="62" t="s">
        <v>85</v>
      </c>
      <c r="D10" s="65" t="s">
        <v>43</v>
      </c>
      <c r="E10" s="65" t="s">
        <v>44</v>
      </c>
      <c r="F10" s="67" t="s">
        <v>86</v>
      </c>
      <c r="G10" s="135">
        <v>39583</v>
      </c>
      <c r="H10" s="68" t="str">
        <f ca="1" t="shared" si="0"/>
        <v>completed</v>
      </c>
      <c r="I10" s="69">
        <v>40183</v>
      </c>
      <c r="J10" s="77"/>
      <c r="K10" s="70"/>
      <c r="L10" s="71"/>
      <c r="M10" s="150"/>
      <c r="N10" s="72">
        <f>IF(I10&lt;&gt;"",DATE(YEAR(I10),MONTH(I10),1),"")</f>
        <v>40179</v>
      </c>
      <c r="O10" s="73">
        <f>IF(Q10=0,1,0)</f>
        <v>0</v>
      </c>
      <c r="P10" s="73">
        <f>IF(AND(Q10&lt;&gt;"",Q10&gt;0),1,0)</f>
        <v>1</v>
      </c>
      <c r="Q10" s="74">
        <f>IF(H10="completed",IF(I10&lt;=G10,0,DAYS360(G10,I10)),"")</f>
        <v>590</v>
      </c>
    </row>
    <row r="11" spans="1:17" s="75" customFormat="1" ht="15">
      <c r="A11" s="149"/>
      <c r="B11" s="64"/>
      <c r="C11" s="62"/>
      <c r="D11" s="65"/>
      <c r="E11" s="65"/>
      <c r="F11" s="67"/>
      <c r="G11" s="135"/>
      <c r="H11" s="68">
        <f aca="true" ca="1" t="shared" si="1" ref="H11:H27">IF(A11&lt;&gt;"",IF(I11&lt;&gt;"","completed",IF(G11&lt;TODAY(),"_overdue",IF(G11&lt;TODAY()+J11*1.4,"_LATE",IF(G11&lt;TODAY()+7+J11*1.4,"warning",IF(B11&lt;TODAY()-7,"reminder","new"))))),"")</f>
      </c>
      <c r="I11" s="69"/>
      <c r="J11" s="77"/>
      <c r="K11" s="70"/>
      <c r="L11" s="71"/>
      <c r="M11" s="150"/>
      <c r="N11" s="72">
        <f aca="true" t="shared" si="2" ref="N11:N27">IF(I11&lt;&gt;"",DATE(YEAR(I11),MONTH(I11),1),"")</f>
      </c>
      <c r="O11" s="73">
        <f aca="true" t="shared" si="3" ref="O11:O27">IF(Q11=0,1,0)</f>
        <v>0</v>
      </c>
      <c r="P11" s="73">
        <f aca="true" t="shared" si="4" ref="P11:P27">IF(AND(Q11&lt;&gt;"",Q11&gt;0),1,0)</f>
        <v>0</v>
      </c>
      <c r="Q11" s="74">
        <f aca="true" t="shared" si="5" ref="Q11:Q27">IF(H11="completed",IF(I11&lt;=G11,0,DAYS360(G11,I11)),"")</f>
      </c>
    </row>
    <row r="12" spans="1:17" s="75" customFormat="1" ht="15">
      <c r="A12" s="149"/>
      <c r="B12" s="64"/>
      <c r="C12" s="62"/>
      <c r="D12" s="65"/>
      <c r="E12" s="65"/>
      <c r="F12" s="67"/>
      <c r="G12" s="135"/>
      <c r="H12" s="68">
        <f ca="1" t="shared" si="1"/>
      </c>
      <c r="I12" s="69"/>
      <c r="J12" s="77"/>
      <c r="K12" s="70"/>
      <c r="L12" s="71"/>
      <c r="M12" s="150"/>
      <c r="N12" s="72">
        <f t="shared" si="2"/>
      </c>
      <c r="O12" s="73">
        <f t="shared" si="3"/>
        <v>0</v>
      </c>
      <c r="P12" s="73">
        <f t="shared" si="4"/>
        <v>0</v>
      </c>
      <c r="Q12" s="74">
        <f t="shared" si="5"/>
      </c>
    </row>
    <row r="13" spans="1:17" s="75" customFormat="1" ht="15">
      <c r="A13" s="149"/>
      <c r="B13" s="64"/>
      <c r="C13" s="62"/>
      <c r="D13" s="65"/>
      <c r="E13" s="65"/>
      <c r="F13" s="67"/>
      <c r="G13" s="135"/>
      <c r="H13" s="68">
        <f ca="1" t="shared" si="1"/>
      </c>
      <c r="I13" s="69"/>
      <c r="J13" s="77"/>
      <c r="K13" s="70"/>
      <c r="L13" s="71"/>
      <c r="M13" s="150"/>
      <c r="N13" s="72">
        <f t="shared" si="2"/>
      </c>
      <c r="O13" s="73">
        <f t="shared" si="3"/>
        <v>0</v>
      </c>
      <c r="P13" s="73">
        <f t="shared" si="4"/>
        <v>0</v>
      </c>
      <c r="Q13" s="74">
        <f t="shared" si="5"/>
      </c>
    </row>
    <row r="14" spans="1:17" s="75" customFormat="1" ht="15">
      <c r="A14" s="149"/>
      <c r="B14" s="64"/>
      <c r="C14" s="62"/>
      <c r="D14" s="65"/>
      <c r="E14" s="66"/>
      <c r="F14" s="67"/>
      <c r="G14" s="135"/>
      <c r="H14" s="68">
        <f ca="1" t="shared" si="1"/>
      </c>
      <c r="I14" s="69"/>
      <c r="J14" s="77"/>
      <c r="K14" s="70"/>
      <c r="L14" s="71"/>
      <c r="M14" s="150"/>
      <c r="N14" s="72">
        <f t="shared" si="2"/>
      </c>
      <c r="O14" s="73">
        <f t="shared" si="3"/>
        <v>0</v>
      </c>
      <c r="P14" s="73">
        <f t="shared" si="4"/>
        <v>0</v>
      </c>
      <c r="Q14" s="74">
        <f t="shared" si="5"/>
      </c>
    </row>
    <row r="15" spans="1:17" s="75" customFormat="1" ht="15">
      <c r="A15" s="149"/>
      <c r="B15" s="64"/>
      <c r="C15" s="62"/>
      <c r="D15" s="65"/>
      <c r="E15" s="66"/>
      <c r="F15" s="67"/>
      <c r="G15" s="135"/>
      <c r="H15" s="68">
        <f ca="1" t="shared" si="1"/>
      </c>
      <c r="I15" s="69"/>
      <c r="J15" s="77"/>
      <c r="K15" s="70"/>
      <c r="L15" s="71"/>
      <c r="M15" s="150"/>
      <c r="N15" s="72">
        <f t="shared" si="2"/>
      </c>
      <c r="O15" s="73">
        <f t="shared" si="3"/>
        <v>0</v>
      </c>
      <c r="P15" s="73">
        <f t="shared" si="4"/>
        <v>0</v>
      </c>
      <c r="Q15" s="74">
        <f t="shared" si="5"/>
      </c>
    </row>
    <row r="16" spans="1:17" s="75" customFormat="1" ht="15">
      <c r="A16" s="149"/>
      <c r="B16" s="64"/>
      <c r="C16" s="62"/>
      <c r="D16" s="65"/>
      <c r="E16" s="65"/>
      <c r="F16" s="67"/>
      <c r="G16" s="135"/>
      <c r="H16" s="68">
        <f ca="1" t="shared" si="1"/>
      </c>
      <c r="I16" s="69"/>
      <c r="J16" s="77"/>
      <c r="K16" s="70"/>
      <c r="L16" s="71"/>
      <c r="M16" s="150"/>
      <c r="N16" s="72">
        <f t="shared" si="2"/>
      </c>
      <c r="O16" s="73">
        <f t="shared" si="3"/>
        <v>0</v>
      </c>
      <c r="P16" s="73">
        <f t="shared" si="4"/>
        <v>0</v>
      </c>
      <c r="Q16" s="74">
        <f t="shared" si="5"/>
      </c>
    </row>
    <row r="17" spans="1:17" s="75" customFormat="1" ht="15">
      <c r="A17" s="149"/>
      <c r="B17" s="64"/>
      <c r="C17" s="62"/>
      <c r="D17" s="65"/>
      <c r="E17" s="65"/>
      <c r="F17" s="67"/>
      <c r="G17" s="135"/>
      <c r="H17" s="68">
        <f ca="1" t="shared" si="1"/>
      </c>
      <c r="I17" s="69"/>
      <c r="J17" s="77"/>
      <c r="K17" s="70"/>
      <c r="L17" s="71"/>
      <c r="M17" s="150"/>
      <c r="N17" s="72">
        <f t="shared" si="2"/>
      </c>
      <c r="O17" s="73">
        <f t="shared" si="3"/>
        <v>0</v>
      </c>
      <c r="P17" s="73">
        <f t="shared" si="4"/>
        <v>0</v>
      </c>
      <c r="Q17" s="74">
        <f t="shared" si="5"/>
      </c>
    </row>
    <row r="18" spans="1:17" s="75" customFormat="1" ht="15">
      <c r="A18" s="149"/>
      <c r="B18" s="64"/>
      <c r="C18" s="62"/>
      <c r="D18" s="65"/>
      <c r="E18" s="65"/>
      <c r="F18" s="67"/>
      <c r="G18" s="135"/>
      <c r="H18" s="68">
        <f ca="1" t="shared" si="1"/>
      </c>
      <c r="I18" s="69"/>
      <c r="J18" s="77"/>
      <c r="K18" s="70"/>
      <c r="L18" s="71"/>
      <c r="M18" s="150"/>
      <c r="N18" s="72">
        <f t="shared" si="2"/>
      </c>
      <c r="O18" s="73">
        <f t="shared" si="3"/>
        <v>0</v>
      </c>
      <c r="P18" s="73">
        <f t="shared" si="4"/>
        <v>0</v>
      </c>
      <c r="Q18" s="74">
        <f t="shared" si="5"/>
      </c>
    </row>
    <row r="19" spans="1:17" s="75" customFormat="1" ht="15">
      <c r="A19" s="149"/>
      <c r="B19" s="64"/>
      <c r="C19" s="62"/>
      <c r="D19" s="65"/>
      <c r="E19" s="65"/>
      <c r="F19" s="67"/>
      <c r="G19" s="135"/>
      <c r="H19" s="68">
        <f ca="1" t="shared" si="1"/>
      </c>
      <c r="I19" s="69"/>
      <c r="J19" s="77"/>
      <c r="K19" s="70"/>
      <c r="L19" s="71"/>
      <c r="M19" s="150"/>
      <c r="N19" s="72">
        <f t="shared" si="2"/>
      </c>
      <c r="O19" s="73">
        <f t="shared" si="3"/>
        <v>0</v>
      </c>
      <c r="P19" s="73">
        <f t="shared" si="4"/>
        <v>0</v>
      </c>
      <c r="Q19" s="74">
        <f t="shared" si="5"/>
      </c>
    </row>
    <row r="20" spans="1:17" s="75" customFormat="1" ht="15">
      <c r="A20" s="149"/>
      <c r="B20" s="64"/>
      <c r="C20" s="62"/>
      <c r="D20" s="65"/>
      <c r="E20" s="65"/>
      <c r="F20" s="67"/>
      <c r="G20" s="135"/>
      <c r="H20" s="68">
        <f ca="1" t="shared" si="1"/>
      </c>
      <c r="I20" s="69"/>
      <c r="J20" s="77"/>
      <c r="K20" s="70"/>
      <c r="L20" s="71"/>
      <c r="M20" s="150"/>
      <c r="N20" s="72">
        <f t="shared" si="2"/>
      </c>
      <c r="O20" s="73">
        <f t="shared" si="3"/>
        <v>0</v>
      </c>
      <c r="P20" s="73">
        <f t="shared" si="4"/>
        <v>0</v>
      </c>
      <c r="Q20" s="74">
        <f t="shared" si="5"/>
      </c>
    </row>
    <row r="21" spans="1:17" s="75" customFormat="1" ht="15">
      <c r="A21" s="149"/>
      <c r="B21" s="64"/>
      <c r="C21" s="62"/>
      <c r="D21" s="65"/>
      <c r="E21" s="65"/>
      <c r="F21" s="67"/>
      <c r="G21" s="135"/>
      <c r="H21" s="68">
        <f ca="1" t="shared" si="1"/>
      </c>
      <c r="I21" s="69"/>
      <c r="J21" s="77"/>
      <c r="K21" s="70"/>
      <c r="L21" s="71"/>
      <c r="M21" s="150"/>
      <c r="N21" s="72">
        <f t="shared" si="2"/>
      </c>
      <c r="O21" s="73">
        <f t="shared" si="3"/>
        <v>0</v>
      </c>
      <c r="P21" s="73">
        <f t="shared" si="4"/>
        <v>0</v>
      </c>
      <c r="Q21" s="74">
        <f t="shared" si="5"/>
      </c>
    </row>
    <row r="22" spans="1:17" s="75" customFormat="1" ht="15">
      <c r="A22" s="149"/>
      <c r="B22" s="64"/>
      <c r="C22" s="62"/>
      <c r="D22" s="65"/>
      <c r="E22" s="65"/>
      <c r="F22" s="67"/>
      <c r="G22" s="135"/>
      <c r="H22" s="68">
        <f ca="1" t="shared" si="1"/>
      </c>
      <c r="I22" s="69"/>
      <c r="J22" s="77"/>
      <c r="K22" s="70"/>
      <c r="L22" s="71"/>
      <c r="M22" s="150"/>
      <c r="N22" s="72">
        <f t="shared" si="2"/>
      </c>
      <c r="O22" s="73">
        <f t="shared" si="3"/>
        <v>0</v>
      </c>
      <c r="P22" s="73">
        <f t="shared" si="4"/>
        <v>0</v>
      </c>
      <c r="Q22" s="74">
        <f t="shared" si="5"/>
      </c>
    </row>
    <row r="23" spans="1:17" s="75" customFormat="1" ht="15">
      <c r="A23" s="149"/>
      <c r="B23" s="64"/>
      <c r="C23" s="62"/>
      <c r="D23" s="65"/>
      <c r="E23" s="65"/>
      <c r="F23" s="67"/>
      <c r="G23" s="135"/>
      <c r="H23" s="68">
        <f ca="1" t="shared" si="1"/>
      </c>
      <c r="I23" s="69"/>
      <c r="J23" s="77"/>
      <c r="K23" s="70"/>
      <c r="L23" s="71"/>
      <c r="M23" s="150"/>
      <c r="N23" s="72">
        <f t="shared" si="2"/>
      </c>
      <c r="O23" s="73">
        <f t="shared" si="3"/>
        <v>0</v>
      </c>
      <c r="P23" s="73">
        <f t="shared" si="4"/>
        <v>0</v>
      </c>
      <c r="Q23" s="74">
        <f t="shared" si="5"/>
      </c>
    </row>
    <row r="24" spans="1:17" s="75" customFormat="1" ht="15">
      <c r="A24" s="149"/>
      <c r="B24" s="64"/>
      <c r="C24" s="62"/>
      <c r="D24" s="65"/>
      <c r="E24" s="65"/>
      <c r="F24" s="67"/>
      <c r="G24" s="135"/>
      <c r="H24" s="68">
        <f ca="1" t="shared" si="1"/>
      </c>
      <c r="I24" s="69"/>
      <c r="J24" s="77"/>
      <c r="K24" s="70"/>
      <c r="L24" s="71"/>
      <c r="M24" s="150"/>
      <c r="N24" s="72">
        <f t="shared" si="2"/>
      </c>
      <c r="O24" s="73">
        <f t="shared" si="3"/>
        <v>0</v>
      </c>
      <c r="P24" s="73">
        <f t="shared" si="4"/>
        <v>0</v>
      </c>
      <c r="Q24" s="74">
        <f t="shared" si="5"/>
      </c>
    </row>
    <row r="25" spans="1:17" s="75" customFormat="1" ht="15">
      <c r="A25" s="149"/>
      <c r="B25" s="64"/>
      <c r="C25" s="62"/>
      <c r="D25" s="65"/>
      <c r="E25" s="65"/>
      <c r="F25" s="67"/>
      <c r="G25" s="135"/>
      <c r="H25" s="68">
        <f ca="1" t="shared" si="1"/>
      </c>
      <c r="I25" s="69"/>
      <c r="J25" s="77"/>
      <c r="K25" s="70"/>
      <c r="L25" s="71"/>
      <c r="M25" s="150"/>
      <c r="N25" s="72">
        <f t="shared" si="2"/>
      </c>
      <c r="O25" s="73">
        <f t="shared" si="3"/>
        <v>0</v>
      </c>
      <c r="P25" s="73">
        <f t="shared" si="4"/>
        <v>0</v>
      </c>
      <c r="Q25" s="74">
        <f t="shared" si="5"/>
      </c>
    </row>
    <row r="26" spans="1:17" s="75" customFormat="1" ht="15">
      <c r="A26" s="149"/>
      <c r="B26" s="64"/>
      <c r="C26" s="62"/>
      <c r="D26" s="65"/>
      <c r="E26" s="65"/>
      <c r="F26" s="67"/>
      <c r="G26" s="135"/>
      <c r="H26" s="68">
        <f ca="1" t="shared" si="1"/>
      </c>
      <c r="I26" s="69"/>
      <c r="J26" s="77"/>
      <c r="K26" s="70"/>
      <c r="L26" s="71"/>
      <c r="M26" s="150"/>
      <c r="N26" s="72">
        <f t="shared" si="2"/>
      </c>
      <c r="O26" s="73">
        <f t="shared" si="3"/>
        <v>0</v>
      </c>
      <c r="P26" s="73">
        <f t="shared" si="4"/>
        <v>0</v>
      </c>
      <c r="Q26" s="74">
        <f t="shared" si="5"/>
      </c>
    </row>
    <row r="27" spans="1:17" s="75" customFormat="1" ht="15">
      <c r="A27" s="149"/>
      <c r="B27" s="64"/>
      <c r="C27" s="62"/>
      <c r="D27" s="65"/>
      <c r="E27" s="65"/>
      <c r="F27" s="67"/>
      <c r="G27" s="135"/>
      <c r="H27" s="68">
        <f ca="1" t="shared" si="1"/>
      </c>
      <c r="I27" s="69"/>
      <c r="J27" s="77"/>
      <c r="K27" s="70"/>
      <c r="L27" s="71"/>
      <c r="M27" s="150"/>
      <c r="N27" s="72">
        <f t="shared" si="2"/>
      </c>
      <c r="O27" s="73">
        <f t="shared" si="3"/>
        <v>0</v>
      </c>
      <c r="P27" s="73">
        <f t="shared" si="4"/>
        <v>0</v>
      </c>
      <c r="Q27" s="74">
        <f t="shared" si="5"/>
      </c>
    </row>
    <row r="28" spans="1:17" s="118" customFormat="1" ht="16.5" thickBot="1">
      <c r="A28" s="152"/>
      <c r="B28" s="153" t="s">
        <v>88</v>
      </c>
      <c r="C28" s="154"/>
      <c r="D28" s="155"/>
      <c r="E28" s="156"/>
      <c r="F28" s="156"/>
      <c r="G28" s="155"/>
      <c r="H28" s="155"/>
      <c r="I28" s="157"/>
      <c r="J28" s="157"/>
      <c r="K28" s="156"/>
      <c r="L28" s="155"/>
      <c r="M28" s="158" t="s">
        <v>93</v>
      </c>
      <c r="N28" s="119"/>
      <c r="O28" s="119"/>
      <c r="P28" s="119"/>
      <c r="Q28" s="120"/>
    </row>
  </sheetData>
  <autoFilter ref="A4:T20"/>
  <mergeCells count="1">
    <mergeCell ref="A2:B2"/>
  </mergeCells>
  <conditionalFormatting sqref="H5:H27">
    <cfRule type="cellIs" priority="1" dxfId="0" operator="equal" stopIfTrue="1">
      <formula>"_overdue"</formula>
    </cfRule>
    <cfRule type="cellIs" priority="2" dxfId="1" operator="equal" stopIfTrue="1">
      <formula>"warning"</formula>
    </cfRule>
    <cfRule type="cellIs" priority="3" dxfId="2" operator="equal" stopIfTrue="1">
      <formula>"new"</formula>
    </cfRule>
  </conditionalFormatting>
  <hyperlinks>
    <hyperlink ref="E2" r:id="rId1" display="http://www.excelmadeeasy.com/"/>
  </hyperlinks>
  <printOptions/>
  <pageMargins left="0.75" right="0.75" top="0.4" bottom="0.53" header="0.31" footer="0.5"/>
  <pageSetup fitToHeight="1" fitToWidth="1" horizontalDpi="600" verticalDpi="600" orientation="landscape" paperSize="9" scale="53" r:id="rId5"/>
  <headerFooter alignWithMargins="0">
    <oddFooter>&amp;L&amp;F&amp;Cpage &amp;P of &amp;N&amp;R&amp;D</oddFooter>
  </headerFooter>
  <drawing r:id="rId4"/>
  <legacyDrawing r:id="rId3"/>
</worksheet>
</file>

<file path=xl/worksheets/sheet2.xml><?xml version="1.0" encoding="utf-8"?>
<worksheet xmlns="http://schemas.openxmlformats.org/spreadsheetml/2006/main" xmlns:r="http://schemas.openxmlformats.org/officeDocument/2006/relationships">
  <sheetPr codeName="Sheet1"/>
  <dimension ref="B1:V18"/>
  <sheetViews>
    <sheetView workbookViewId="0" topLeftCell="A1">
      <pane xSplit="3" topLeftCell="D1" activePane="topRight" state="frozen"/>
      <selection pane="topLeft" activeCell="A1" sqref="A1"/>
      <selection pane="topRight" activeCell="C22" sqref="C22"/>
    </sheetView>
  </sheetViews>
  <sheetFormatPr defaultColWidth="9.140625" defaultRowHeight="12.75"/>
  <cols>
    <col min="1" max="1" width="2.00390625" style="0" customWidth="1"/>
    <col min="2" max="2" width="13.57421875" style="0" customWidth="1"/>
    <col min="3" max="3" width="44.140625" style="0" customWidth="1"/>
    <col min="4" max="5" width="5.57421875" style="0" customWidth="1"/>
    <col min="6" max="6" width="4.57421875" style="0" customWidth="1"/>
    <col min="7" max="8" width="5.57421875" style="0" customWidth="1"/>
    <col min="9" max="9" width="4.57421875" style="0" customWidth="1"/>
    <col min="10" max="13" width="5.57421875" style="0" customWidth="1"/>
    <col min="14" max="20" width="5.7109375" style="0" customWidth="1"/>
  </cols>
  <sheetData>
    <row r="1" ht="22.5" customHeight="1">
      <c r="C1" s="121" t="s">
        <v>0</v>
      </c>
    </row>
    <row r="3" spans="2:18" ht="12.75">
      <c r="B3" s="78" t="s">
        <v>1</v>
      </c>
      <c r="C3" s="79" t="s">
        <v>2</v>
      </c>
      <c r="D3" s="80"/>
      <c r="E3" s="80"/>
      <c r="F3" s="80"/>
      <c r="G3" s="80"/>
      <c r="O3" s="81"/>
      <c r="P3" s="82"/>
      <c r="Q3" s="82"/>
      <c r="R3" s="82"/>
    </row>
    <row r="4" spans="2:22" ht="12.75">
      <c r="B4" s="83" t="s">
        <v>3</v>
      </c>
      <c r="C4" s="84"/>
      <c r="D4" s="85"/>
      <c r="E4" s="86"/>
      <c r="F4" s="86"/>
      <c r="G4" s="86"/>
      <c r="H4" s="86"/>
      <c r="I4" s="86"/>
      <c r="J4" s="86"/>
      <c r="K4" s="86"/>
      <c r="L4" s="86"/>
      <c r="M4" s="86"/>
      <c r="N4" s="86"/>
      <c r="O4" s="86"/>
      <c r="P4" s="86"/>
      <c r="Q4" s="86"/>
      <c r="R4" s="86"/>
      <c r="S4" s="86"/>
      <c r="T4" s="86"/>
      <c r="U4" s="87"/>
      <c r="V4" s="86"/>
    </row>
    <row r="5" spans="2:22" ht="12.75">
      <c r="B5" s="88"/>
      <c r="C5" s="89" t="s">
        <v>4</v>
      </c>
      <c r="D5" s="90"/>
      <c r="E5" s="90"/>
      <c r="F5" s="90"/>
      <c r="G5" s="90"/>
      <c r="H5" s="90"/>
      <c r="I5" s="90"/>
      <c r="J5" s="90"/>
      <c r="K5" s="90"/>
      <c r="L5" s="90"/>
      <c r="M5" s="90"/>
      <c r="N5" s="90"/>
      <c r="O5" s="90"/>
      <c r="P5" s="90"/>
      <c r="Q5" s="90"/>
      <c r="R5" s="90"/>
      <c r="S5" s="90"/>
      <c r="T5" s="90"/>
      <c r="U5" s="91"/>
      <c r="V5" s="90"/>
    </row>
    <row r="6" spans="2:22" ht="12.75">
      <c r="B6" s="88"/>
      <c r="C6" s="89" t="s">
        <v>5</v>
      </c>
      <c r="D6" s="90"/>
      <c r="E6" s="90"/>
      <c r="F6" s="90"/>
      <c r="G6" s="90"/>
      <c r="H6" s="90"/>
      <c r="I6" s="90"/>
      <c r="J6" s="90"/>
      <c r="K6" s="90"/>
      <c r="L6" s="90"/>
      <c r="M6" s="90"/>
      <c r="N6" s="90"/>
      <c r="O6" s="90"/>
      <c r="P6" s="90"/>
      <c r="Q6" s="90"/>
      <c r="R6" s="90"/>
      <c r="S6" s="90"/>
      <c r="T6" s="90"/>
      <c r="U6" s="91"/>
      <c r="V6" s="90"/>
    </row>
    <row r="7" spans="2:22" ht="12.75">
      <c r="B7" s="88"/>
      <c r="C7" s="89" t="s">
        <v>6</v>
      </c>
      <c r="D7" s="90"/>
      <c r="E7" s="90"/>
      <c r="F7" s="90"/>
      <c r="G7" s="90"/>
      <c r="H7" s="90"/>
      <c r="I7" s="90"/>
      <c r="J7" s="90"/>
      <c r="K7" s="90"/>
      <c r="L7" s="90"/>
      <c r="M7" s="90"/>
      <c r="N7" s="90"/>
      <c r="O7" s="90"/>
      <c r="P7" s="90"/>
      <c r="Q7" s="90"/>
      <c r="R7" s="90"/>
      <c r="S7" s="90"/>
      <c r="T7" s="90"/>
      <c r="U7" s="91"/>
      <c r="V7" s="90"/>
    </row>
    <row r="8" spans="2:22" ht="12.75">
      <c r="B8" s="88"/>
      <c r="C8" s="89" t="s">
        <v>7</v>
      </c>
      <c r="D8" s="90"/>
      <c r="E8" s="90"/>
      <c r="F8" s="90"/>
      <c r="G8" s="90"/>
      <c r="H8" s="90"/>
      <c r="I8" s="90"/>
      <c r="J8" s="90"/>
      <c r="K8" s="90"/>
      <c r="L8" s="90"/>
      <c r="M8" s="90"/>
      <c r="N8" s="90"/>
      <c r="O8" s="90"/>
      <c r="P8" s="90"/>
      <c r="Q8" s="90"/>
      <c r="R8" s="90"/>
      <c r="S8" s="90"/>
      <c r="T8" s="90"/>
      <c r="U8" s="91"/>
      <c r="V8" s="90"/>
    </row>
    <row r="9" spans="2:22" ht="12.75">
      <c r="B9" s="88"/>
      <c r="C9" s="89" t="s">
        <v>8</v>
      </c>
      <c r="D9" s="90"/>
      <c r="E9" s="90"/>
      <c r="F9" s="90"/>
      <c r="G9" s="90"/>
      <c r="H9" s="90"/>
      <c r="I9" s="90"/>
      <c r="J9" s="90"/>
      <c r="K9" s="90"/>
      <c r="L9" s="90"/>
      <c r="M9" s="90"/>
      <c r="N9" s="90"/>
      <c r="O9" s="90"/>
      <c r="P9" s="90"/>
      <c r="Q9" s="90"/>
      <c r="R9" s="90"/>
      <c r="S9" s="90"/>
      <c r="T9" s="90"/>
      <c r="U9" s="91"/>
      <c r="V9" s="90"/>
    </row>
    <row r="10" spans="2:22" ht="12.75">
      <c r="B10" s="88"/>
      <c r="C10" s="89" t="s">
        <v>9</v>
      </c>
      <c r="D10" s="90"/>
      <c r="E10" s="90"/>
      <c r="F10" s="90"/>
      <c r="G10" s="90"/>
      <c r="H10" s="90"/>
      <c r="I10" s="90"/>
      <c r="J10" s="90"/>
      <c r="K10" s="90"/>
      <c r="L10" s="90"/>
      <c r="M10" s="90"/>
      <c r="N10" s="90"/>
      <c r="O10" s="90"/>
      <c r="P10" s="90"/>
      <c r="Q10" s="90"/>
      <c r="R10" s="90"/>
      <c r="S10" s="90"/>
      <c r="T10" s="90"/>
      <c r="U10" s="91"/>
      <c r="V10" s="90"/>
    </row>
    <row r="11" spans="2:22" ht="12.75">
      <c r="B11" s="88"/>
      <c r="C11" s="89" t="s">
        <v>10</v>
      </c>
      <c r="D11" s="90"/>
      <c r="E11" s="90"/>
      <c r="F11" s="90"/>
      <c r="G11" s="90"/>
      <c r="H11" s="90"/>
      <c r="I11" s="90"/>
      <c r="J11" s="90"/>
      <c r="K11" s="90"/>
      <c r="L11" s="90"/>
      <c r="M11" s="90"/>
      <c r="N11" s="90"/>
      <c r="O11" s="90"/>
      <c r="P11" s="90"/>
      <c r="Q11" s="90"/>
      <c r="R11" s="90"/>
      <c r="S11" s="90"/>
      <c r="T11" s="90"/>
      <c r="U11" s="91"/>
      <c r="V11" s="90"/>
    </row>
    <row r="12" spans="2:22" ht="12.75">
      <c r="B12" s="88"/>
      <c r="C12" s="89" t="s">
        <v>11</v>
      </c>
      <c r="D12" s="90"/>
      <c r="E12" s="90"/>
      <c r="F12" s="90"/>
      <c r="G12" s="90"/>
      <c r="H12" s="90"/>
      <c r="I12" s="90"/>
      <c r="J12" s="90"/>
      <c r="K12" s="90"/>
      <c r="L12" s="90"/>
      <c r="M12" s="90"/>
      <c r="N12" s="90"/>
      <c r="O12" s="90"/>
      <c r="P12" s="90"/>
      <c r="Q12" s="90"/>
      <c r="R12" s="90"/>
      <c r="S12" s="90"/>
      <c r="T12" s="90"/>
      <c r="U12" s="91"/>
      <c r="V12" s="90"/>
    </row>
    <row r="13" spans="2:22" ht="12.75">
      <c r="B13" s="88"/>
      <c r="C13" s="89" t="s">
        <v>12</v>
      </c>
      <c r="D13" s="90"/>
      <c r="E13" s="90"/>
      <c r="F13" s="90"/>
      <c r="G13" s="90"/>
      <c r="H13" s="90"/>
      <c r="I13" s="90"/>
      <c r="J13" s="90"/>
      <c r="K13" s="90"/>
      <c r="L13" s="90"/>
      <c r="M13" s="90"/>
      <c r="N13" s="90"/>
      <c r="O13" s="90"/>
      <c r="P13" s="90"/>
      <c r="Q13" s="90"/>
      <c r="R13" s="90"/>
      <c r="S13" s="90"/>
      <c r="T13" s="90"/>
      <c r="U13" s="91"/>
      <c r="V13" s="90"/>
    </row>
    <row r="14" spans="2:22" ht="12.75">
      <c r="B14" s="88"/>
      <c r="C14" s="89" t="s">
        <v>13</v>
      </c>
      <c r="D14" s="90"/>
      <c r="E14" s="90"/>
      <c r="F14" s="90"/>
      <c r="G14" s="90"/>
      <c r="H14" s="90"/>
      <c r="I14" s="90"/>
      <c r="J14" s="90"/>
      <c r="K14" s="90"/>
      <c r="L14" s="90"/>
      <c r="M14" s="90"/>
      <c r="N14" s="90"/>
      <c r="O14" s="90"/>
      <c r="P14" s="90"/>
      <c r="Q14" s="90"/>
      <c r="R14" s="90"/>
      <c r="S14" s="90"/>
      <c r="T14" s="90"/>
      <c r="U14" s="91"/>
      <c r="V14" s="90"/>
    </row>
    <row r="15" spans="2:22" ht="12.75">
      <c r="B15" s="88"/>
      <c r="C15" s="89" t="s">
        <v>14</v>
      </c>
      <c r="D15" s="90"/>
      <c r="E15" s="90"/>
      <c r="F15" s="90"/>
      <c r="G15" s="90"/>
      <c r="H15" s="90"/>
      <c r="I15" s="90"/>
      <c r="J15" s="90"/>
      <c r="K15" s="90"/>
      <c r="L15" s="90"/>
      <c r="M15" s="90"/>
      <c r="N15" s="90"/>
      <c r="O15" s="90"/>
      <c r="P15" s="90"/>
      <c r="Q15" s="90"/>
      <c r="R15" s="90"/>
      <c r="S15" s="90"/>
      <c r="T15" s="90"/>
      <c r="U15" s="91"/>
      <c r="V15" s="90"/>
    </row>
    <row r="16" spans="2:22" ht="12.75">
      <c r="B16" s="88"/>
      <c r="C16" s="89" t="s">
        <v>15</v>
      </c>
      <c r="D16" s="90"/>
      <c r="E16" s="90"/>
      <c r="F16" s="90"/>
      <c r="G16" s="90"/>
      <c r="H16" s="90"/>
      <c r="I16" s="90"/>
      <c r="J16" s="90"/>
      <c r="K16" s="90"/>
      <c r="L16" s="90"/>
      <c r="M16" s="90"/>
      <c r="N16" s="90"/>
      <c r="O16" s="90"/>
      <c r="P16" s="90"/>
      <c r="Q16" s="90"/>
      <c r="R16" s="90"/>
      <c r="S16" s="90"/>
      <c r="T16" s="90"/>
      <c r="U16" s="91"/>
      <c r="V16" s="90"/>
    </row>
    <row r="17" spans="2:22" ht="12.75">
      <c r="B17" s="88"/>
      <c r="C17" s="89" t="s">
        <v>16</v>
      </c>
      <c r="D17" s="90"/>
      <c r="E17" s="90"/>
      <c r="F17" s="90"/>
      <c r="G17" s="90"/>
      <c r="H17" s="90"/>
      <c r="I17" s="90"/>
      <c r="J17" s="90"/>
      <c r="K17" s="90"/>
      <c r="L17" s="90"/>
      <c r="M17" s="90"/>
      <c r="N17" s="90"/>
      <c r="O17" s="90"/>
      <c r="P17" s="90"/>
      <c r="Q17" s="90"/>
      <c r="R17" s="90"/>
      <c r="S17" s="90"/>
      <c r="T17" s="90"/>
      <c r="U17" s="91"/>
      <c r="V17" s="90"/>
    </row>
    <row r="18" spans="2:22" ht="12.75">
      <c r="B18" s="88"/>
      <c r="C18" s="89" t="s">
        <v>17</v>
      </c>
      <c r="D18" s="90"/>
      <c r="E18" s="90"/>
      <c r="F18" s="90"/>
      <c r="G18" s="90"/>
      <c r="H18" s="90"/>
      <c r="I18" s="90"/>
      <c r="J18" s="90"/>
      <c r="K18" s="90"/>
      <c r="L18" s="90"/>
      <c r="M18" s="90"/>
      <c r="N18" s="90"/>
      <c r="O18" s="90"/>
      <c r="P18" s="90"/>
      <c r="Q18" s="90"/>
      <c r="R18" s="90"/>
      <c r="S18" s="90"/>
      <c r="T18" s="90"/>
      <c r="U18" s="91"/>
      <c r="V18" s="90"/>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L19"/>
  <sheetViews>
    <sheetView showGridLines="0" view="pageBreakPreview" zoomScale="60" zoomScaleNormal="75" workbookViewId="0" topLeftCell="A1">
      <selection activeCell="K17" sqref="K17"/>
    </sheetView>
  </sheetViews>
  <sheetFormatPr defaultColWidth="9.140625" defaultRowHeight="12.75"/>
  <cols>
    <col min="1" max="1" width="5.28125" style="0" customWidth="1"/>
    <col min="2" max="2" width="7.421875" style="0" customWidth="1"/>
    <col min="3" max="3" width="8.7109375" style="0" customWidth="1"/>
    <col min="4" max="4" width="10.57421875" style="0" customWidth="1"/>
    <col min="5" max="5" width="18.00390625" style="0" customWidth="1"/>
    <col min="6" max="6" width="9.7109375" style="0" customWidth="1"/>
    <col min="7" max="7" width="10.57421875" style="0" customWidth="1"/>
  </cols>
  <sheetData>
    <row r="1" spans="1:11" ht="27" customHeight="1">
      <c r="A1" s="109"/>
      <c r="B1" s="96"/>
      <c r="C1" s="104"/>
      <c r="D1" s="104"/>
      <c r="E1" s="104"/>
      <c r="F1" s="110" t="s">
        <v>46</v>
      </c>
      <c r="G1" s="110"/>
      <c r="H1" s="37"/>
      <c r="I1" s="32"/>
      <c r="J1" s="32"/>
      <c r="K1" s="33"/>
    </row>
    <row r="2" spans="1:11" ht="15" customHeight="1">
      <c r="A2" s="109"/>
      <c r="B2" s="96"/>
      <c r="C2" s="104"/>
      <c r="D2" s="104"/>
      <c r="E2" s="104"/>
      <c r="F2" s="111" t="s">
        <v>19</v>
      </c>
      <c r="G2" s="112">
        <f>OPL!B2</f>
        <v>0</v>
      </c>
      <c r="H2" s="36"/>
      <c r="I2" s="36"/>
      <c r="J2" s="36"/>
      <c r="K2" s="34"/>
    </row>
    <row r="3" spans="1:11" ht="24" customHeight="1" thickBot="1">
      <c r="A3" s="109"/>
      <c r="B3" s="96"/>
      <c r="C3" s="104"/>
      <c r="D3" s="104"/>
      <c r="E3" s="136" t="s">
        <v>0</v>
      </c>
      <c r="F3" s="136"/>
      <c r="G3" s="136"/>
      <c r="H3" s="136"/>
      <c r="I3" s="95"/>
      <c r="J3" s="95"/>
      <c r="K3" s="35"/>
    </row>
    <row r="4" spans="2:12" ht="28.5" customHeight="1">
      <c r="B4" s="38" t="str">
        <f>F1</f>
        <v>Closed tasks, by overdue status</v>
      </c>
      <c r="D4" s="11"/>
      <c r="E4" s="11"/>
      <c r="F4" s="11"/>
      <c r="G4" s="11"/>
      <c r="H4" s="11"/>
      <c r="I4" s="11"/>
      <c r="J4" s="11"/>
      <c r="K4" s="11"/>
      <c r="L4" s="11"/>
    </row>
    <row r="6" spans="1:10" ht="12.75">
      <c r="A6" s="123" t="s">
        <v>32</v>
      </c>
      <c r="B6" s="124"/>
      <c r="C6" s="124"/>
      <c r="D6" s="124"/>
      <c r="E6" s="48" t="s">
        <v>47</v>
      </c>
      <c r="F6" s="49"/>
      <c r="H6" s="56" t="s">
        <v>48</v>
      </c>
      <c r="I6" s="48" t="s">
        <v>49</v>
      </c>
      <c r="J6" s="57"/>
    </row>
    <row r="7" spans="1:10" ht="12.75">
      <c r="A7" s="50" t="s">
        <v>50</v>
      </c>
      <c r="B7" s="25"/>
      <c r="C7" s="25"/>
      <c r="D7" s="25"/>
      <c r="E7" s="25">
        <f>COUNTIF(OPL!Q:Q,"=0")</f>
        <v>2</v>
      </c>
      <c r="F7" s="51"/>
      <c r="H7" s="50"/>
      <c r="I7" s="25" t="s">
        <v>51</v>
      </c>
      <c r="J7" s="51" t="s">
        <v>52</v>
      </c>
    </row>
    <row r="8" spans="1:10" ht="12.75">
      <c r="A8" s="50">
        <v>0</v>
      </c>
      <c r="B8" s="52" t="s">
        <v>53</v>
      </c>
      <c r="C8" s="25">
        <f>A9</f>
        <v>1</v>
      </c>
      <c r="D8" s="25" t="s">
        <v>54</v>
      </c>
      <c r="E8" s="25">
        <f>COUNTIF(OPL!Q:Q,"&lt;"&amp;TEXT('Compl - by overdue'!C8*5,"0"))-SUM(E$7:E7)</f>
        <v>0</v>
      </c>
      <c r="F8" s="51"/>
      <c r="H8" s="58">
        <v>38718</v>
      </c>
      <c r="I8" s="25">
        <f>SUMIF(OPL!N:$N,"="&amp;'Compl - by overdue'!$H8,OPL!O:O)</f>
        <v>0</v>
      </c>
      <c r="J8" s="51">
        <f>SUMIF(OPL!$N:O,"="&amp;'Compl - by overdue'!$H8,OPL!P:P)</f>
        <v>0</v>
      </c>
    </row>
    <row r="9" spans="1:10" ht="12.75">
      <c r="A9" s="50">
        <v>1</v>
      </c>
      <c r="B9" s="52" t="s">
        <v>53</v>
      </c>
      <c r="C9" s="25">
        <f aca="true" t="shared" si="0" ref="C9:C16">A10</f>
        <v>2</v>
      </c>
      <c r="D9" s="25" t="s">
        <v>54</v>
      </c>
      <c r="E9" s="25">
        <f>COUNTIF(OPL!Q:Q,"&lt;"&amp;TEXT('Compl - by overdue'!C9*5,"0"))-SUM(E$7:E8)</f>
        <v>0</v>
      </c>
      <c r="F9" s="51"/>
      <c r="H9" s="58">
        <v>38749</v>
      </c>
      <c r="I9" s="25">
        <f>SUMIF(OPL!N:N,"="&amp;'Compl - by overdue'!H9,OPL!O:O)</f>
        <v>0</v>
      </c>
      <c r="J9" s="51">
        <f>SUMIF(OPL!$N:O,"="&amp;'Compl - by overdue'!$H9,OPL!P:P)</f>
        <v>0</v>
      </c>
    </row>
    <row r="10" spans="1:10" ht="12.75">
      <c r="A10" s="50">
        <v>2</v>
      </c>
      <c r="B10" s="52" t="s">
        <v>53</v>
      </c>
      <c r="C10" s="25">
        <f t="shared" si="0"/>
        <v>3</v>
      </c>
      <c r="D10" s="25" t="s">
        <v>54</v>
      </c>
      <c r="E10" s="25">
        <f>COUNTIF(OPL!Q:Q,"&lt;"&amp;TEXT('Compl - by overdue'!C10*5,"0"))-SUM(E$7:E9)</f>
        <v>0</v>
      </c>
      <c r="F10" s="51"/>
      <c r="H10" s="92">
        <v>38777</v>
      </c>
      <c r="I10" s="25">
        <f>SUMIF(OPL!N:N,"="&amp;'Compl - by overdue'!H10,OPL!O:O)</f>
        <v>0</v>
      </c>
      <c r="J10" s="51">
        <f>SUMIF(OPL!$N:O,"="&amp;'Compl - by overdue'!$H10,OPL!P:P)</f>
        <v>0</v>
      </c>
    </row>
    <row r="11" spans="1:10" ht="12.75">
      <c r="A11" s="50">
        <v>3</v>
      </c>
      <c r="B11" s="52" t="s">
        <v>53</v>
      </c>
      <c r="C11" s="25">
        <f t="shared" si="0"/>
        <v>4</v>
      </c>
      <c r="D11" s="25" t="s">
        <v>54</v>
      </c>
      <c r="E11" s="25">
        <f>COUNTIF(OPL!Q:Q,"&lt;"&amp;TEXT('Compl - by overdue'!C11*5,"0"))-SUM(E$7:E10)</f>
        <v>0</v>
      </c>
      <c r="F11" s="51"/>
      <c r="H11" s="58">
        <v>38808</v>
      </c>
      <c r="I11" s="25">
        <f>SUMIF(OPL!N:N,"="&amp;'Compl - by overdue'!H11,OPL!O:O)</f>
        <v>0</v>
      </c>
      <c r="J11" s="51">
        <f>SUMIF(OPL!$N:O,"="&amp;'Compl - by overdue'!$H11,OPL!P:P)</f>
        <v>0</v>
      </c>
    </row>
    <row r="12" spans="1:10" ht="12.75">
      <c r="A12" s="50">
        <v>4</v>
      </c>
      <c r="B12" s="52" t="s">
        <v>53</v>
      </c>
      <c r="C12" s="25">
        <f t="shared" si="0"/>
        <v>5</v>
      </c>
      <c r="D12" s="25" t="s">
        <v>54</v>
      </c>
      <c r="E12" s="25">
        <f>COUNTIF(OPL!Q:Q,"&lt;"&amp;TEXT('Compl - by overdue'!C12*5,"0"))-SUM(E$7:E11)</f>
        <v>0</v>
      </c>
      <c r="F12" s="51"/>
      <c r="H12" s="58">
        <v>38838</v>
      </c>
      <c r="I12" s="25">
        <f>SUMIF(OPL!N:N,"="&amp;'Compl - by overdue'!H12,OPL!O:O)</f>
        <v>0</v>
      </c>
      <c r="J12" s="51">
        <f>SUMIF(OPL!$N:O,"="&amp;'Compl - by overdue'!$H12,OPL!P:P)</f>
        <v>0</v>
      </c>
    </row>
    <row r="13" spans="1:10" ht="12.75">
      <c r="A13" s="50">
        <v>5</v>
      </c>
      <c r="B13" s="52" t="s">
        <v>53</v>
      </c>
      <c r="C13" s="25">
        <f t="shared" si="0"/>
        <v>6</v>
      </c>
      <c r="D13" s="25" t="s">
        <v>54</v>
      </c>
      <c r="E13" s="25">
        <f>COUNTIF(OPL!Q:Q,"&lt;"&amp;TEXT('Compl - by overdue'!C13*5,"0"))-SUM(E$7:E12)</f>
        <v>0</v>
      </c>
      <c r="F13" s="51"/>
      <c r="H13" s="58">
        <v>38869</v>
      </c>
      <c r="I13" s="25">
        <f>SUMIF(OPL!N:N,"="&amp;'Compl - by overdue'!H13,OPL!O:O)</f>
        <v>0</v>
      </c>
      <c r="J13" s="51">
        <f>SUMIF(OPL!$N:O,"="&amp;'Compl - by overdue'!$H13,OPL!P:P)</f>
        <v>0</v>
      </c>
    </row>
    <row r="14" spans="1:10" ht="12.75">
      <c r="A14" s="50">
        <v>6</v>
      </c>
      <c r="B14" s="52" t="s">
        <v>53</v>
      </c>
      <c r="C14" s="25">
        <f t="shared" si="0"/>
        <v>7</v>
      </c>
      <c r="D14" s="25" t="s">
        <v>54</v>
      </c>
      <c r="E14" s="25">
        <f>COUNTIF(OPL!Q:Q,"&lt;"&amp;TEXT('Compl - by overdue'!C14*5,"0"))-SUM(E$7:E13)</f>
        <v>0</v>
      </c>
      <c r="F14" s="51"/>
      <c r="H14" s="58">
        <v>38899</v>
      </c>
      <c r="I14" s="25">
        <f>SUMIF(OPL!N:N,"="&amp;'Compl - by overdue'!H14,OPL!O:O)</f>
        <v>0</v>
      </c>
      <c r="J14" s="51">
        <f>SUMIF(OPL!$N:O,"="&amp;'Compl - by overdue'!$H14,OPL!P:P)</f>
        <v>0</v>
      </c>
    </row>
    <row r="15" spans="1:10" ht="12.75">
      <c r="A15" s="50">
        <v>7</v>
      </c>
      <c r="B15" s="52" t="s">
        <v>53</v>
      </c>
      <c r="C15" s="25">
        <f t="shared" si="0"/>
        <v>8</v>
      </c>
      <c r="D15" s="25" t="s">
        <v>54</v>
      </c>
      <c r="E15" s="25">
        <f>COUNTIF(OPL!Q:Q,"&lt;"&amp;TEXT('Compl - by overdue'!C15*5,"0"))-SUM(E$7:E14)</f>
        <v>0</v>
      </c>
      <c r="F15" s="51"/>
      <c r="H15" s="58">
        <v>38930</v>
      </c>
      <c r="I15" s="25">
        <f>SUMIF(OPL!N:N,"="&amp;'Compl - by overdue'!H15,OPL!O:O)</f>
        <v>0</v>
      </c>
      <c r="J15" s="51">
        <f>SUMIF(OPL!$N:O,"="&amp;'Compl - by overdue'!$H15,OPL!P:P)</f>
        <v>0</v>
      </c>
    </row>
    <row r="16" spans="1:10" ht="12.75">
      <c r="A16" s="50">
        <v>8</v>
      </c>
      <c r="B16" s="52" t="s">
        <v>53</v>
      </c>
      <c r="C16" s="25">
        <f t="shared" si="0"/>
        <v>9</v>
      </c>
      <c r="D16" s="25" t="s">
        <v>54</v>
      </c>
      <c r="E16" s="25">
        <f>COUNTIF(OPL!Q:Q,"&lt;"&amp;TEXT('Compl - by overdue'!C16*5,"0"))-SUM(E$7:E15)</f>
        <v>0</v>
      </c>
      <c r="F16" s="51"/>
      <c r="H16" s="58">
        <v>38961</v>
      </c>
      <c r="I16" s="25">
        <f>SUMIF(OPL!N:N,"="&amp;'Compl - by overdue'!H16,OPL!O:O)</f>
        <v>0</v>
      </c>
      <c r="J16" s="51">
        <f>SUMIF(OPL!$N:O,"="&amp;'Compl - by overdue'!$H16,OPL!P:P)</f>
        <v>0</v>
      </c>
    </row>
    <row r="17" spans="1:10" ht="12.75">
      <c r="A17" s="50">
        <v>9</v>
      </c>
      <c r="B17" s="52" t="s">
        <v>55</v>
      </c>
      <c r="C17" s="25"/>
      <c r="D17" s="25" t="s">
        <v>54</v>
      </c>
      <c r="E17" s="25">
        <f>COUNTIF(OPL!Q:Q,"&gt;="&amp;TEXT('Compl - by overdue'!A17*5,"0"))</f>
        <v>2</v>
      </c>
      <c r="F17" s="51"/>
      <c r="H17" s="58">
        <v>38991</v>
      </c>
      <c r="I17" s="25">
        <f>SUMIF(OPL!N:N,"="&amp;'Compl - by overdue'!H17,OPL!O:O)</f>
        <v>0</v>
      </c>
      <c r="J17" s="51">
        <f>SUMIF(OPL!$N:O,"="&amp;'Compl - by overdue'!$H17,OPL!P:P)</f>
        <v>0</v>
      </c>
    </row>
    <row r="18" spans="1:10" ht="12.75">
      <c r="A18" s="50"/>
      <c r="B18" s="52"/>
      <c r="C18" s="25"/>
      <c r="D18" s="25"/>
      <c r="E18" s="25"/>
      <c r="F18" s="51"/>
      <c r="H18" s="58">
        <v>39022</v>
      </c>
      <c r="I18" s="25">
        <f>SUMIF(OPL!N:N,"="&amp;'Compl - by overdue'!H18,OPL!O:O)</f>
        <v>0</v>
      </c>
      <c r="J18" s="51">
        <f>SUMIF(OPL!O:O,"="&amp;'Compl - by overdue'!I18,OPL!P:P)</f>
        <v>2</v>
      </c>
    </row>
    <row r="19" spans="1:10" ht="12.75">
      <c r="A19" s="53"/>
      <c r="B19" s="54"/>
      <c r="C19" s="54"/>
      <c r="D19" s="54"/>
      <c r="E19" s="54"/>
      <c r="F19" s="55"/>
      <c r="H19" s="59">
        <v>39052</v>
      </c>
      <c r="I19" s="54">
        <f>SUMIF(OPL!N:N,"="&amp;'Compl - by overdue'!H19,OPL!O:O)</f>
        <v>0</v>
      </c>
      <c r="J19" s="55">
        <f>SUMIF(OPL!$N:O,"="&amp;'Compl - by overdue'!$H19,OPL!P:P)</f>
        <v>0</v>
      </c>
    </row>
  </sheetData>
  <mergeCells count="1">
    <mergeCell ref="E3:H3"/>
  </mergeCells>
  <hyperlinks>
    <hyperlink ref="E3" r:id="rId1" display="http://www.excelmadeeasy.com/"/>
  </hyperlinks>
  <printOptions/>
  <pageMargins left="0.75" right="0.75" top="1" bottom="1" header="0.5" footer="0.5"/>
  <pageSetup horizontalDpi="600" verticalDpi="600" orientation="portrait" paperSize="9" scale="75" r:id="rId4"/>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B1:T12"/>
  <sheetViews>
    <sheetView showGridLines="0" view="pageBreakPreview" zoomScale="60" zoomScaleNormal="75" workbookViewId="0" topLeftCell="A1">
      <selection activeCell="F45" sqref="F45"/>
    </sheetView>
  </sheetViews>
  <sheetFormatPr defaultColWidth="9.140625" defaultRowHeight="12.75"/>
  <cols>
    <col min="1" max="1" width="14.7109375" style="0" customWidth="1"/>
    <col min="2" max="2" width="16.57421875" style="0" customWidth="1"/>
    <col min="3" max="5" width="9.7109375" style="0" customWidth="1"/>
    <col min="6" max="8" width="10.57421875" style="0" customWidth="1"/>
  </cols>
  <sheetData>
    <row r="1" spans="6:20" s="96" customFormat="1" ht="30" customHeight="1">
      <c r="F1" s="125" t="s">
        <v>56</v>
      </c>
      <c r="G1" s="125"/>
      <c r="H1" s="125"/>
      <c r="I1" s="125"/>
      <c r="J1" s="125"/>
      <c r="K1" s="125"/>
      <c r="L1" s="125"/>
      <c r="M1" s="125"/>
      <c r="N1" s="125"/>
      <c r="P1" s="136" t="s">
        <v>0</v>
      </c>
      <c r="Q1" s="136"/>
      <c r="R1" s="136"/>
      <c r="S1" s="136"/>
      <c r="T1" s="136"/>
    </row>
    <row r="2" spans="6:13" s="96" customFormat="1" ht="30">
      <c r="F2" s="125" t="s">
        <v>57</v>
      </c>
      <c r="G2" s="125"/>
      <c r="H2" s="125"/>
      <c r="I2" s="125"/>
      <c r="J2" s="125"/>
      <c r="K2" s="125"/>
      <c r="L2" s="125"/>
      <c r="M2" s="125"/>
    </row>
    <row r="3" s="114" customFormat="1" ht="30.75" customHeight="1"/>
    <row r="4" spans="2:12" ht="28.5" customHeight="1">
      <c r="B4" s="12" t="s">
        <v>58</v>
      </c>
      <c r="D4" s="11"/>
      <c r="E4" s="11"/>
      <c r="F4" s="11"/>
      <c r="G4" s="11"/>
      <c r="H4" s="11"/>
      <c r="I4" s="11"/>
      <c r="J4" s="11"/>
      <c r="K4" s="11"/>
      <c r="L4" s="11"/>
    </row>
    <row r="6" spans="2:6" ht="12.75">
      <c r="B6" s="130" t="s">
        <v>59</v>
      </c>
      <c r="C6" s="130" t="s">
        <v>32</v>
      </c>
      <c r="D6" s="131"/>
      <c r="E6" s="131"/>
      <c r="F6" s="132"/>
    </row>
    <row r="7" spans="2:6" ht="12.75">
      <c r="B7" s="130" t="s">
        <v>30</v>
      </c>
      <c r="C7" s="4" t="s">
        <v>69</v>
      </c>
      <c r="D7" s="39"/>
      <c r="E7" s="39" t="s">
        <v>80</v>
      </c>
      <c r="F7" s="5" t="s">
        <v>60</v>
      </c>
    </row>
    <row r="8" spans="2:6" ht="12.75">
      <c r="B8" s="4" t="s">
        <v>90</v>
      </c>
      <c r="C8" s="93">
        <v>0</v>
      </c>
      <c r="D8" s="40">
        <v>0</v>
      </c>
      <c r="E8" s="40">
        <v>0</v>
      </c>
      <c r="F8" s="6">
        <v>0</v>
      </c>
    </row>
    <row r="9" spans="2:6" ht="12.75">
      <c r="B9" s="126" t="s">
        <v>87</v>
      </c>
      <c r="C9" s="127">
        <v>1</v>
      </c>
      <c r="D9" s="128">
        <v>0</v>
      </c>
      <c r="E9" s="128">
        <v>0</v>
      </c>
      <c r="F9" s="129">
        <v>1</v>
      </c>
    </row>
    <row r="10" spans="2:6" ht="12.75">
      <c r="B10" s="126" t="s">
        <v>86</v>
      </c>
      <c r="C10" s="127">
        <v>1</v>
      </c>
      <c r="D10" s="128">
        <v>0</v>
      </c>
      <c r="E10" s="128">
        <v>0</v>
      </c>
      <c r="F10" s="129">
        <v>1</v>
      </c>
    </row>
    <row r="11" spans="2:6" ht="12.75">
      <c r="B11" s="126" t="s">
        <v>89</v>
      </c>
      <c r="C11" s="127">
        <v>2</v>
      </c>
      <c r="D11" s="128">
        <v>0</v>
      </c>
      <c r="E11" s="128">
        <v>2</v>
      </c>
      <c r="F11" s="129">
        <v>4</v>
      </c>
    </row>
    <row r="12" spans="2:6" ht="12.75">
      <c r="B12" s="7" t="s">
        <v>60</v>
      </c>
      <c r="C12" s="94">
        <v>4</v>
      </c>
      <c r="D12" s="41">
        <v>0</v>
      </c>
      <c r="E12" s="41">
        <v>2</v>
      </c>
      <c r="F12" s="8">
        <v>6</v>
      </c>
    </row>
  </sheetData>
  <mergeCells count="1">
    <mergeCell ref="P1:T1"/>
  </mergeCells>
  <hyperlinks>
    <hyperlink ref="P1" r:id="rId1" display="http://www.excelmadeeasy.com/"/>
  </hyperlinks>
  <printOptions/>
  <pageMargins left="0.75" right="0.75" top="1" bottom="1" header="0.5" footer="0.5"/>
  <pageSetup fitToHeight="1" fitToWidth="1" horizontalDpi="600" verticalDpi="600" orientation="landscape" paperSize="9" scale="65" r:id="rId5"/>
  <drawing r:id="rId4"/>
  <legacyDrawing r:id="rId3"/>
</worksheet>
</file>

<file path=xl/worksheets/sheet5.xml><?xml version="1.0" encoding="utf-8"?>
<worksheet xmlns="http://schemas.openxmlformats.org/spreadsheetml/2006/main" xmlns:r="http://schemas.openxmlformats.org/officeDocument/2006/relationships">
  <sheetPr codeName="Sheet5"/>
  <dimension ref="A1:D256"/>
  <sheetViews>
    <sheetView workbookViewId="0" topLeftCell="A1">
      <selection activeCell="B49" sqref="B49"/>
    </sheetView>
  </sheetViews>
  <sheetFormatPr defaultColWidth="9.140625" defaultRowHeight="12.75"/>
  <cols>
    <col min="1" max="1" width="4.421875" style="0" customWidth="1"/>
    <col min="3" max="3" width="9.57421875" style="0" customWidth="1"/>
    <col min="4" max="4" width="32.8515625" style="0" customWidth="1"/>
    <col min="5" max="16384" width="11.421875" style="0" customWidth="1"/>
  </cols>
  <sheetData>
    <row r="1" ht="15.75">
      <c r="A1" s="15" t="s">
        <v>61</v>
      </c>
    </row>
    <row r="2" ht="12.75">
      <c r="A2" s="22">
        <f>MAX(A4:A72)</f>
        <v>50</v>
      </c>
    </row>
    <row r="3" spans="1:4" s="13" customFormat="1" ht="13.5" thickBot="1">
      <c r="A3" s="14"/>
      <c r="B3" s="14" t="s">
        <v>62</v>
      </c>
      <c r="C3" s="14" t="s">
        <v>63</v>
      </c>
      <c r="D3" s="14" t="s">
        <v>64</v>
      </c>
    </row>
    <row r="4" spans="1:4" ht="12.75">
      <c r="A4" s="19">
        <v>1</v>
      </c>
      <c r="B4" s="16"/>
      <c r="C4" s="16"/>
      <c r="D4" s="16"/>
    </row>
    <row r="5" spans="1:4" ht="12.75">
      <c r="A5" s="19">
        <v>2</v>
      </c>
      <c r="B5" s="18"/>
      <c r="C5" s="17"/>
      <c r="D5" s="17"/>
    </row>
    <row r="6" spans="1:4" ht="12.75">
      <c r="A6" s="20">
        <v>3</v>
      </c>
      <c r="B6" s="17"/>
      <c r="C6" s="17"/>
      <c r="D6" s="17"/>
    </row>
    <row r="7" spans="1:4" ht="12.75">
      <c r="A7" s="20">
        <v>4</v>
      </c>
      <c r="B7" s="17"/>
      <c r="C7" s="17"/>
      <c r="D7" s="17"/>
    </row>
    <row r="8" spans="1:4" ht="12.75">
      <c r="A8" s="19">
        <v>5</v>
      </c>
      <c r="B8" s="17"/>
      <c r="C8" s="17"/>
      <c r="D8" s="17"/>
    </row>
    <row r="9" spans="1:4" ht="12.75">
      <c r="A9" s="21">
        <v>6</v>
      </c>
      <c r="B9" s="17"/>
      <c r="C9" s="17"/>
      <c r="D9" s="17"/>
    </row>
    <row r="10" spans="1:4" ht="12.75">
      <c r="A10" s="20">
        <v>7</v>
      </c>
      <c r="B10" s="17"/>
      <c r="C10" s="17"/>
      <c r="D10" s="17"/>
    </row>
    <row r="11" spans="1:4" ht="12.75">
      <c r="A11" s="20">
        <v>8</v>
      </c>
      <c r="B11" s="17"/>
      <c r="C11" s="17"/>
      <c r="D11" s="17"/>
    </row>
    <row r="12" spans="1:4" ht="12.75">
      <c r="A12" s="19">
        <v>9</v>
      </c>
      <c r="B12" s="17"/>
      <c r="C12" s="17"/>
      <c r="D12" s="17"/>
    </row>
    <row r="13" spans="1:4" ht="12.75">
      <c r="A13" s="21">
        <v>10</v>
      </c>
      <c r="B13" s="17"/>
      <c r="C13" s="17"/>
      <c r="D13" s="17"/>
    </row>
    <row r="14" spans="1:4" ht="12.75">
      <c r="A14" s="20">
        <v>11</v>
      </c>
      <c r="B14" s="17"/>
      <c r="C14" s="16"/>
      <c r="D14" s="16"/>
    </row>
    <row r="15" spans="1:4" ht="12.75">
      <c r="A15" s="20">
        <v>12</v>
      </c>
      <c r="B15" s="17"/>
      <c r="C15" s="17"/>
      <c r="D15" s="27"/>
    </row>
    <row r="16" spans="1:4" ht="12.75">
      <c r="A16" s="19">
        <v>13</v>
      </c>
      <c r="B16" s="17"/>
      <c r="C16" s="17"/>
      <c r="D16" s="17"/>
    </row>
    <row r="17" spans="1:4" ht="12.75">
      <c r="A17" s="21">
        <v>14</v>
      </c>
      <c r="B17" s="17"/>
      <c r="C17" s="17"/>
      <c r="D17" s="17"/>
    </row>
    <row r="18" spans="1:4" ht="12.75">
      <c r="A18" s="20">
        <v>15</v>
      </c>
      <c r="B18" s="17"/>
      <c r="C18" s="17"/>
      <c r="D18" s="27"/>
    </row>
    <row r="19" spans="1:4" ht="12.75">
      <c r="A19" s="20">
        <v>16</v>
      </c>
      <c r="B19" s="17"/>
      <c r="C19" s="17"/>
      <c r="D19" s="27"/>
    </row>
    <row r="20" spans="1:4" ht="12.75">
      <c r="A20" s="19">
        <v>17</v>
      </c>
      <c r="B20" s="17"/>
      <c r="C20" s="17"/>
      <c r="D20" s="17"/>
    </row>
    <row r="21" spans="1:4" ht="12.75">
      <c r="A21" s="21">
        <v>18</v>
      </c>
      <c r="B21" s="17"/>
      <c r="C21" s="17"/>
      <c r="D21" s="17"/>
    </row>
    <row r="22" spans="1:4" ht="12.75">
      <c r="A22" s="20">
        <v>19</v>
      </c>
      <c r="B22" s="17"/>
      <c r="C22" s="17"/>
      <c r="D22" s="17"/>
    </row>
    <row r="23" spans="1:4" ht="12.75">
      <c r="A23" s="20">
        <v>20</v>
      </c>
      <c r="B23" s="17"/>
      <c r="C23" s="17"/>
      <c r="D23" s="17"/>
    </row>
    <row r="24" spans="1:4" ht="12.75">
      <c r="A24" s="19">
        <v>21</v>
      </c>
      <c r="B24" s="17"/>
      <c r="C24" s="17"/>
      <c r="D24" s="17"/>
    </row>
    <row r="25" spans="1:4" ht="12.75">
      <c r="A25" s="20">
        <v>22</v>
      </c>
      <c r="B25" s="17"/>
      <c r="C25" s="17"/>
      <c r="D25" s="17"/>
    </row>
    <row r="26" spans="1:4" ht="12.75">
      <c r="A26" s="20">
        <v>23</v>
      </c>
      <c r="B26" s="17"/>
      <c r="C26" s="17"/>
      <c r="D26" s="17"/>
    </row>
    <row r="27" spans="1:4" ht="12.75">
      <c r="A27" s="19">
        <v>24</v>
      </c>
      <c r="B27" s="17"/>
      <c r="C27" s="17"/>
      <c r="D27" s="17"/>
    </row>
    <row r="28" spans="1:4" ht="12.75">
      <c r="A28" s="20">
        <v>25</v>
      </c>
      <c r="B28" s="17"/>
      <c r="C28" s="17"/>
      <c r="D28" s="17"/>
    </row>
    <row r="29" spans="1:4" ht="12.75">
      <c r="A29" s="20">
        <v>26</v>
      </c>
      <c r="B29" s="17"/>
      <c r="C29" s="17"/>
      <c r="D29" s="17"/>
    </row>
    <row r="30" spans="1:4" ht="12.75">
      <c r="A30" s="19">
        <v>27</v>
      </c>
      <c r="B30" s="17"/>
      <c r="C30" s="17"/>
      <c r="D30" s="17"/>
    </row>
    <row r="31" spans="1:4" ht="12.75">
      <c r="A31" s="20">
        <v>28</v>
      </c>
      <c r="B31" s="17"/>
      <c r="C31" s="17"/>
      <c r="D31" s="17"/>
    </row>
    <row r="32" spans="1:4" ht="12.75">
      <c r="A32" s="20">
        <v>29</v>
      </c>
      <c r="B32" s="17"/>
      <c r="C32" s="17"/>
      <c r="D32" s="17"/>
    </row>
    <row r="33" spans="1:4" ht="12.75">
      <c r="A33" s="19">
        <v>30</v>
      </c>
      <c r="B33" s="17"/>
      <c r="C33" s="17"/>
      <c r="D33" s="17"/>
    </row>
    <row r="34" spans="1:4" ht="12.75">
      <c r="A34" s="20">
        <v>31</v>
      </c>
      <c r="B34" s="17"/>
      <c r="C34" s="17"/>
      <c r="D34" s="17"/>
    </row>
    <row r="35" spans="1:4" ht="12.75">
      <c r="A35" s="20">
        <v>32</v>
      </c>
      <c r="B35" s="17"/>
      <c r="C35" s="17"/>
      <c r="D35" s="17"/>
    </row>
    <row r="36" spans="1:4" ht="12.75">
      <c r="A36" s="19">
        <v>33</v>
      </c>
      <c r="B36" s="17"/>
      <c r="C36" s="17"/>
      <c r="D36" s="17"/>
    </row>
    <row r="37" spans="1:4" ht="12.75">
      <c r="A37" s="20">
        <v>34</v>
      </c>
      <c r="B37" s="17"/>
      <c r="C37" s="17"/>
      <c r="D37" s="17"/>
    </row>
    <row r="38" spans="1:4" ht="12.75">
      <c r="A38" s="20">
        <v>35</v>
      </c>
      <c r="B38" s="17"/>
      <c r="C38" s="17"/>
      <c r="D38" s="17"/>
    </row>
    <row r="39" spans="1:4" ht="12.75">
      <c r="A39" s="19">
        <v>36</v>
      </c>
      <c r="B39" s="17"/>
      <c r="C39" s="17"/>
      <c r="D39" s="17"/>
    </row>
    <row r="40" spans="1:4" ht="12.75">
      <c r="A40" s="20">
        <v>37</v>
      </c>
      <c r="B40" s="17"/>
      <c r="C40" s="17"/>
      <c r="D40" s="17"/>
    </row>
    <row r="41" spans="1:4" ht="12.75">
      <c r="A41" s="20">
        <v>38</v>
      </c>
      <c r="B41" s="17"/>
      <c r="C41" s="17"/>
      <c r="D41" s="17"/>
    </row>
    <row r="42" spans="1:4" ht="12.75">
      <c r="A42" s="19">
        <v>39</v>
      </c>
      <c r="B42" s="17"/>
      <c r="C42" s="17"/>
      <c r="D42" s="17"/>
    </row>
    <row r="43" spans="1:4" ht="12.75">
      <c r="A43" s="20">
        <v>40</v>
      </c>
      <c r="B43" s="17"/>
      <c r="C43" s="17"/>
      <c r="D43" s="17"/>
    </row>
    <row r="44" spans="1:4" ht="12.75">
      <c r="A44" s="20">
        <v>41</v>
      </c>
      <c r="B44" s="17"/>
      <c r="C44" s="17"/>
      <c r="D44" s="17"/>
    </row>
    <row r="45" spans="1:4" ht="12.75">
      <c r="A45" s="19">
        <v>42</v>
      </c>
      <c r="B45" s="17"/>
      <c r="C45" s="17"/>
      <c r="D45" s="17"/>
    </row>
    <row r="46" spans="1:4" ht="12.75">
      <c r="A46" s="20">
        <v>43</v>
      </c>
      <c r="B46" s="17"/>
      <c r="C46" s="17"/>
      <c r="D46" s="17"/>
    </row>
    <row r="47" spans="1:4" ht="12.75">
      <c r="A47" s="20">
        <v>44</v>
      </c>
      <c r="B47" s="17"/>
      <c r="C47" s="17"/>
      <c r="D47" s="17"/>
    </row>
    <row r="48" spans="1:4" ht="12.75">
      <c r="A48" s="19">
        <v>45</v>
      </c>
      <c r="B48" s="17"/>
      <c r="C48" s="17"/>
      <c r="D48" s="17"/>
    </row>
    <row r="49" spans="1:4" ht="12.75">
      <c r="A49" s="20">
        <v>46</v>
      </c>
      <c r="B49" s="17"/>
      <c r="C49" s="17"/>
      <c r="D49" s="17"/>
    </row>
    <row r="50" spans="1:4" ht="12.75">
      <c r="A50" s="20">
        <v>47</v>
      </c>
      <c r="B50" s="17"/>
      <c r="C50" s="17"/>
      <c r="D50" s="17"/>
    </row>
    <row r="51" spans="1:4" ht="12.75">
      <c r="A51" s="19">
        <v>48</v>
      </c>
      <c r="B51" s="17"/>
      <c r="C51" s="17"/>
      <c r="D51" s="17"/>
    </row>
    <row r="52" spans="1:4" ht="12.75">
      <c r="A52" s="20">
        <v>49</v>
      </c>
      <c r="B52" s="17"/>
      <c r="C52" s="17"/>
      <c r="D52" s="17"/>
    </row>
    <row r="53" spans="1:4" ht="12.75">
      <c r="A53" s="20">
        <v>50</v>
      </c>
      <c r="B53" s="17"/>
      <c r="C53" s="17"/>
      <c r="D53" s="17"/>
    </row>
    <row r="54" spans="1:4" ht="12.75">
      <c r="A54" s="23" t="s">
        <v>65</v>
      </c>
      <c r="B54" s="17"/>
      <c r="C54" s="17"/>
      <c r="D54" s="17"/>
    </row>
    <row r="55" spans="1:4" s="25" customFormat="1" ht="12.75">
      <c r="A55" s="26" t="s">
        <v>66</v>
      </c>
      <c r="B55" s="24"/>
      <c r="C55" s="24"/>
      <c r="D55" s="24"/>
    </row>
    <row r="56" spans="1:4" s="25" customFormat="1" ht="12.75">
      <c r="A56" s="26" t="s">
        <v>67</v>
      </c>
      <c r="B56" s="24"/>
      <c r="C56" s="24"/>
      <c r="D56" s="24"/>
    </row>
    <row r="57" spans="1:4" s="25" customFormat="1" ht="12.75">
      <c r="A57" s="23"/>
      <c r="B57" s="24"/>
      <c r="C57" s="24"/>
      <c r="D57" s="24"/>
    </row>
    <row r="58" spans="1:4" s="25" customFormat="1" ht="12.75">
      <c r="A58" s="23"/>
      <c r="B58" s="24"/>
      <c r="C58" s="24"/>
      <c r="D58" s="24"/>
    </row>
    <row r="59" spans="1:4" s="25" customFormat="1" ht="12.75">
      <c r="A59" s="23"/>
      <c r="B59" s="24"/>
      <c r="C59" s="24"/>
      <c r="D59" s="24"/>
    </row>
    <row r="60" spans="1:4" s="25" customFormat="1" ht="12.75">
      <c r="A60" s="23"/>
      <c r="B60" s="24"/>
      <c r="C60" s="24"/>
      <c r="D60" s="24"/>
    </row>
    <row r="61" spans="1:4" s="25" customFormat="1" ht="12.75">
      <c r="A61" s="23"/>
      <c r="B61" s="24"/>
      <c r="C61" s="24"/>
      <c r="D61" s="24"/>
    </row>
    <row r="62" spans="1:4" s="25" customFormat="1" ht="12.75">
      <c r="A62" s="23"/>
      <c r="B62" s="24"/>
      <c r="C62" s="24"/>
      <c r="D62" s="24"/>
    </row>
    <row r="63" spans="1:4" s="25" customFormat="1" ht="12.75">
      <c r="A63" s="23"/>
      <c r="B63" s="24"/>
      <c r="C63" s="24"/>
      <c r="D63" s="24"/>
    </row>
    <row r="64" spans="1:4" s="25" customFormat="1" ht="12.75">
      <c r="A64" s="23"/>
      <c r="B64" s="24"/>
      <c r="C64" s="24"/>
      <c r="D64" s="24"/>
    </row>
    <row r="65" spans="1:4" s="25" customFormat="1" ht="12.75">
      <c r="A65" s="23"/>
      <c r="B65" s="24"/>
      <c r="C65" s="24"/>
      <c r="D65" s="24"/>
    </row>
    <row r="66" spans="1:4" s="25" customFormat="1" ht="12.75">
      <c r="A66" s="23"/>
      <c r="B66" s="24"/>
      <c r="C66" s="24"/>
      <c r="D66" s="24"/>
    </row>
    <row r="67" spans="1:4" s="25" customFormat="1" ht="12.75">
      <c r="A67" s="23"/>
      <c r="B67" s="24"/>
      <c r="C67" s="24"/>
      <c r="D67" s="24"/>
    </row>
    <row r="68" spans="1:4" s="25" customFormat="1" ht="12.75">
      <c r="A68" s="23"/>
      <c r="B68" s="24"/>
      <c r="C68" s="24"/>
      <c r="D68" s="24"/>
    </row>
    <row r="69" spans="1:4" s="25" customFormat="1" ht="12.75">
      <c r="A69" s="23"/>
      <c r="B69" s="24"/>
      <c r="C69" s="24"/>
      <c r="D69" s="24"/>
    </row>
    <row r="70" spans="1:4" s="25" customFormat="1" ht="12.75">
      <c r="A70" s="23"/>
      <c r="B70" s="24"/>
      <c r="C70" s="24"/>
      <c r="D70" s="24"/>
    </row>
    <row r="71" spans="1:4" s="25" customFormat="1" ht="12.75">
      <c r="A71" s="23"/>
      <c r="B71" s="24"/>
      <c r="C71" s="24"/>
      <c r="D71" s="24"/>
    </row>
    <row r="72" spans="1:4" s="25" customFormat="1" ht="12.75">
      <c r="A72" s="23"/>
      <c r="B72" s="24"/>
      <c r="C72" s="24"/>
      <c r="D72" s="24"/>
    </row>
    <row r="73" spans="2:4" s="25" customFormat="1" ht="12.75">
      <c r="B73" s="24"/>
      <c r="C73" s="24"/>
      <c r="D73" s="24"/>
    </row>
    <row r="74" s="25" customFormat="1" ht="12.75"/>
    <row r="75" s="25" customFormat="1" ht="12.75"/>
    <row r="76" s="25" customFormat="1" ht="12.75"/>
    <row r="77" s="25" customFormat="1" ht="12.75"/>
    <row r="78" s="25" customFormat="1" ht="12.75"/>
    <row r="79" s="25" customFormat="1" ht="12.75"/>
    <row r="80" s="25" customFormat="1" ht="12.75"/>
    <row r="81" s="25" customFormat="1" ht="12.75"/>
    <row r="82" s="25" customFormat="1" ht="12.75"/>
    <row r="83" s="25" customFormat="1" ht="12.75"/>
    <row r="84" s="25" customFormat="1" ht="12.75"/>
    <row r="85" s="25" customFormat="1" ht="12.75"/>
    <row r="86" s="25" customFormat="1" ht="12.75"/>
    <row r="87" s="25" customFormat="1" ht="12.75"/>
    <row r="88" s="25" customFormat="1" ht="12.75"/>
    <row r="89" s="25" customFormat="1" ht="12.75"/>
    <row r="90" s="25" customFormat="1" ht="12.75"/>
    <row r="91" s="25" customFormat="1" ht="12.75"/>
    <row r="92" s="25" customFormat="1" ht="12.75"/>
    <row r="93" s="25" customFormat="1" ht="12.75"/>
    <row r="94" s="25" customFormat="1" ht="12.75"/>
    <row r="95" s="25" customFormat="1" ht="12.75"/>
    <row r="96" s="25" customFormat="1" ht="12.75"/>
    <row r="97" s="25" customFormat="1" ht="12.75"/>
    <row r="98" s="25" customFormat="1" ht="12.75"/>
    <row r="99" s="25" customFormat="1" ht="12.75"/>
    <row r="100" s="25" customFormat="1" ht="12.75"/>
    <row r="101" s="25" customFormat="1" ht="12.75"/>
    <row r="102" s="25" customFormat="1" ht="12.75"/>
    <row r="103" s="25" customFormat="1" ht="12.75"/>
    <row r="104" s="25" customFormat="1" ht="12.75"/>
    <row r="105" s="25" customFormat="1" ht="12.75"/>
    <row r="106" s="25" customFormat="1" ht="12.75"/>
    <row r="107" s="25" customFormat="1" ht="12.75"/>
    <row r="108" s="25" customFormat="1" ht="12.75"/>
    <row r="109" s="25" customFormat="1" ht="12.75"/>
    <row r="110" s="25" customFormat="1" ht="12.75"/>
    <row r="111" s="25" customFormat="1" ht="12.75"/>
    <row r="112" s="25" customFormat="1" ht="12.75"/>
    <row r="113" s="25" customFormat="1" ht="12.75"/>
    <row r="114" s="25" customFormat="1" ht="12.75"/>
    <row r="115" s="25" customFormat="1" ht="12.75"/>
    <row r="116" s="25" customFormat="1" ht="12.75"/>
    <row r="117" s="25" customFormat="1" ht="12.75"/>
    <row r="118" s="25" customFormat="1" ht="12.75"/>
    <row r="119" s="25" customFormat="1" ht="12.75"/>
    <row r="120" s="25" customFormat="1" ht="12.75"/>
    <row r="121" s="25" customFormat="1" ht="12.75"/>
    <row r="122" s="25" customFormat="1" ht="12.75"/>
    <row r="123" s="25" customFormat="1" ht="12.75"/>
    <row r="124" s="25" customFormat="1" ht="12.75"/>
    <row r="125" s="25" customFormat="1" ht="12.75"/>
    <row r="126" s="25" customFormat="1" ht="12.75"/>
    <row r="127" s="25" customFormat="1" ht="12.75"/>
    <row r="128" s="25" customFormat="1" ht="12.75"/>
    <row r="129" s="25" customFormat="1" ht="12.75"/>
    <row r="130" s="25" customFormat="1" ht="12.75"/>
    <row r="131" s="25" customFormat="1" ht="12.75"/>
    <row r="132" s="25" customFormat="1" ht="12.75"/>
    <row r="133" s="25" customFormat="1" ht="12.75"/>
    <row r="134" s="25" customFormat="1" ht="12.75"/>
    <row r="135" s="25" customFormat="1" ht="12.75"/>
    <row r="136" s="25" customFormat="1" ht="12.75"/>
    <row r="137" s="25" customFormat="1" ht="12.75"/>
    <row r="138" s="25" customFormat="1" ht="12.75"/>
    <row r="139" s="25" customFormat="1" ht="12.75"/>
    <row r="140" s="25" customFormat="1" ht="12.75"/>
    <row r="141" s="25" customFormat="1" ht="12.75"/>
    <row r="142" s="25" customFormat="1" ht="12.75"/>
    <row r="143" s="25" customFormat="1" ht="12.75"/>
    <row r="144" s="25" customFormat="1" ht="12.75"/>
    <row r="145" s="25" customFormat="1" ht="12.75"/>
    <row r="146" s="25" customFormat="1" ht="12.75"/>
    <row r="147" s="25" customFormat="1" ht="12.75"/>
    <row r="148" s="25" customFormat="1" ht="12.75"/>
    <row r="149" s="25" customFormat="1" ht="12.75"/>
    <row r="150" s="25" customFormat="1" ht="12.75"/>
    <row r="151" s="25" customFormat="1" ht="12.75"/>
    <row r="152" s="25" customFormat="1" ht="12.75"/>
    <row r="153" s="25" customFormat="1" ht="12.75"/>
    <row r="154" s="25" customFormat="1" ht="12.75"/>
    <row r="155" s="25" customFormat="1" ht="12.75"/>
    <row r="156" s="25" customFormat="1" ht="12.75"/>
    <row r="157" s="25" customFormat="1" ht="12.75"/>
    <row r="158" s="25" customFormat="1" ht="12.75"/>
    <row r="159" s="25" customFormat="1" ht="12.75"/>
    <row r="160" s="25" customFormat="1" ht="12.75"/>
    <row r="161" s="25" customFormat="1" ht="12.75"/>
    <row r="162" s="25" customFormat="1" ht="12.75"/>
    <row r="163" s="25" customFormat="1" ht="12.75"/>
    <row r="164" s="25" customFormat="1" ht="12.75"/>
    <row r="165" s="25" customFormat="1" ht="12.75"/>
    <row r="166" s="25" customFormat="1" ht="12.75"/>
    <row r="167" s="25" customFormat="1" ht="12.75"/>
    <row r="168" s="25" customFormat="1" ht="12.75"/>
    <row r="169" s="25" customFormat="1" ht="12.75"/>
    <row r="170" s="25" customFormat="1" ht="12.75"/>
    <row r="171" s="25" customFormat="1" ht="12.75"/>
    <row r="172" s="25" customFormat="1" ht="12.75"/>
    <row r="173" s="25" customFormat="1" ht="12.75"/>
    <row r="174" s="25" customFormat="1" ht="12.75"/>
    <row r="175" s="25" customFormat="1" ht="12.75"/>
    <row r="176" s="25" customFormat="1" ht="12.75"/>
    <row r="177" s="25" customFormat="1" ht="12.75"/>
    <row r="178" s="25" customFormat="1" ht="12.75"/>
    <row r="179" s="25" customFormat="1" ht="12.75"/>
    <row r="180" s="25" customFormat="1" ht="12.75"/>
    <row r="181" s="25" customFormat="1" ht="12.75"/>
    <row r="182" s="25" customFormat="1" ht="12.75"/>
    <row r="183" s="25" customFormat="1" ht="12.75"/>
    <row r="184" s="25" customFormat="1" ht="12.75"/>
    <row r="185" s="25" customFormat="1" ht="12.75"/>
    <row r="186" s="25" customFormat="1" ht="12.75"/>
    <row r="187" s="25" customFormat="1" ht="12.75"/>
    <row r="188" s="25" customFormat="1" ht="12.75"/>
    <row r="189" s="25" customFormat="1" ht="12.75"/>
    <row r="190" s="25" customFormat="1" ht="12.75"/>
    <row r="191" s="25" customFormat="1" ht="12.75"/>
    <row r="192" s="25" customFormat="1" ht="12.75"/>
    <row r="193" s="25" customFormat="1" ht="12.75"/>
    <row r="194" s="25" customFormat="1" ht="12.75"/>
    <row r="195" s="25" customFormat="1" ht="12.75"/>
    <row r="196" s="25" customFormat="1" ht="12.75"/>
    <row r="197" s="25" customFormat="1" ht="12.75"/>
    <row r="198" s="25" customFormat="1" ht="12.75"/>
    <row r="199" s="25" customFormat="1" ht="12.75"/>
    <row r="200" s="25" customFormat="1" ht="12.75"/>
    <row r="201" s="25" customFormat="1" ht="12.75"/>
    <row r="202" s="25" customFormat="1" ht="12.75"/>
    <row r="203" s="25" customFormat="1" ht="12.75"/>
    <row r="204" s="25" customFormat="1" ht="12.75"/>
    <row r="205" s="25" customFormat="1" ht="12.75"/>
    <row r="206" s="25" customFormat="1" ht="12.75"/>
    <row r="207" s="25" customFormat="1" ht="12.75"/>
    <row r="208" s="25" customFormat="1" ht="12.75"/>
    <row r="209" s="25" customFormat="1" ht="12.75"/>
    <row r="210" s="25" customFormat="1" ht="12.75"/>
    <row r="211" s="25" customFormat="1" ht="12.75"/>
    <row r="212" s="25" customFormat="1" ht="12.75"/>
    <row r="213" s="25" customFormat="1" ht="12.75"/>
    <row r="214" s="25" customFormat="1" ht="12.75"/>
    <row r="215" s="25" customFormat="1" ht="12.75"/>
    <row r="216" s="25" customFormat="1" ht="12.75"/>
    <row r="217" s="25" customFormat="1" ht="12.75"/>
    <row r="218" s="25" customFormat="1" ht="12.75"/>
    <row r="219" s="25" customFormat="1" ht="12.75"/>
    <row r="220" s="25" customFormat="1" ht="12.75"/>
    <row r="221" s="25" customFormat="1" ht="12.75"/>
    <row r="222" s="25" customFormat="1" ht="12.75"/>
    <row r="223" s="25" customFormat="1" ht="12.75"/>
    <row r="224" s="25" customFormat="1" ht="12.75"/>
    <row r="225" s="25" customFormat="1" ht="12.75"/>
    <row r="226" s="25" customFormat="1" ht="12.75"/>
    <row r="227" s="25" customFormat="1" ht="12.75"/>
    <row r="228" s="25" customFormat="1" ht="12.75"/>
    <row r="229" s="25" customFormat="1" ht="12.75"/>
    <row r="230" s="25" customFormat="1" ht="12.75"/>
    <row r="231" s="25" customFormat="1" ht="12.75"/>
    <row r="232" s="25" customFormat="1" ht="12.75"/>
    <row r="233" s="25" customFormat="1" ht="12.75"/>
    <row r="234" s="25" customFormat="1" ht="12.75"/>
    <row r="235" s="25" customFormat="1" ht="12.75"/>
    <row r="236" s="25" customFormat="1" ht="12.75"/>
    <row r="237" s="25" customFormat="1" ht="12.75"/>
    <row r="238" s="25" customFormat="1" ht="12.75"/>
    <row r="239" s="25" customFormat="1" ht="12.75"/>
    <row r="240" s="25" customFormat="1" ht="12.75"/>
    <row r="241" s="25" customFormat="1" ht="12.75"/>
    <row r="242" s="25" customFormat="1" ht="12.75"/>
    <row r="243" s="25" customFormat="1" ht="12.75"/>
    <row r="244" s="25" customFormat="1" ht="12.75"/>
    <row r="245" s="25" customFormat="1" ht="12.75"/>
    <row r="246" s="25" customFormat="1" ht="12.75"/>
    <row r="247" s="25" customFormat="1" ht="12.75"/>
    <row r="248" s="25" customFormat="1" ht="12.75"/>
    <row r="249" s="25" customFormat="1" ht="12.75"/>
    <row r="250" s="25" customFormat="1" ht="12.75"/>
    <row r="251" s="25" customFormat="1" ht="12.75"/>
    <row r="252" s="25" customFormat="1" ht="12.75"/>
    <row r="253" s="25" customFormat="1" ht="12.75"/>
    <row r="254" s="25" customFormat="1" ht="12.75"/>
    <row r="255" s="25" customFormat="1" ht="12.75"/>
    <row r="256" s="25" customFormat="1" ht="12.75">
      <c r="A256"/>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K8"/>
  <sheetViews>
    <sheetView view="pageBreakPreview" zoomScale="60" zoomScaleNormal="75" workbookViewId="0" topLeftCell="A1">
      <selection activeCell="C22" sqref="C22"/>
    </sheetView>
  </sheetViews>
  <sheetFormatPr defaultColWidth="9.140625" defaultRowHeight="12.75"/>
  <cols>
    <col min="1" max="1" width="24.57421875" style="0" customWidth="1"/>
    <col min="2" max="5" width="9.7109375" style="0" customWidth="1"/>
    <col min="6" max="7" width="10.57421875" style="0" customWidth="1"/>
  </cols>
  <sheetData>
    <row r="1" spans="1:11" s="96" customFormat="1" ht="27" customHeight="1">
      <c r="A1" s="109"/>
      <c r="C1" s="104"/>
      <c r="D1" s="104"/>
      <c r="E1" s="104"/>
      <c r="F1" s="115" t="s">
        <v>46</v>
      </c>
      <c r="G1" s="115"/>
      <c r="H1" s="116"/>
      <c r="I1" s="117"/>
      <c r="J1" s="32"/>
      <c r="K1" s="33"/>
    </row>
    <row r="2" spans="1:11" s="96" customFormat="1" ht="15" customHeight="1">
      <c r="A2" s="109"/>
      <c r="C2" s="104"/>
      <c r="D2" s="104"/>
      <c r="E2" s="104"/>
      <c r="F2" s="111" t="s">
        <v>19</v>
      </c>
      <c r="G2" s="112">
        <f>OPL!B2</f>
        <v>0</v>
      </c>
      <c r="H2" s="36"/>
      <c r="I2" s="36"/>
      <c r="J2" s="36"/>
      <c r="K2" s="34"/>
    </row>
    <row r="3" spans="1:11" s="96" customFormat="1" ht="12" customHeight="1" thickBot="1">
      <c r="A3" s="109"/>
      <c r="C3" s="104"/>
      <c r="D3" s="104"/>
      <c r="E3" s="104"/>
      <c r="F3" s="113"/>
      <c r="G3" s="112"/>
      <c r="H3" s="36"/>
      <c r="I3" s="95"/>
      <c r="J3" s="95"/>
      <c r="K3" s="35"/>
    </row>
    <row r="6" spans="1:6" ht="12.75">
      <c r="A6" s="130" t="s">
        <v>68</v>
      </c>
      <c r="B6" s="130" t="s">
        <v>32</v>
      </c>
      <c r="C6" s="131"/>
      <c r="D6" s="131"/>
      <c r="E6" s="131"/>
      <c r="F6" s="132"/>
    </row>
    <row r="7" spans="1:6" ht="12.75">
      <c r="A7" s="133"/>
      <c r="B7" s="4" t="s">
        <v>69</v>
      </c>
      <c r="C7" s="39" t="s">
        <v>90</v>
      </c>
      <c r="D7" s="39"/>
      <c r="E7" s="39" t="s">
        <v>80</v>
      </c>
      <c r="F7" s="5" t="s">
        <v>60</v>
      </c>
    </row>
    <row r="8" spans="1:6" ht="12.75">
      <c r="A8" s="7" t="s">
        <v>70</v>
      </c>
      <c r="B8" s="94">
        <v>3</v>
      </c>
      <c r="C8" s="41">
        <v>0</v>
      </c>
      <c r="D8" s="41">
        <v>0</v>
      </c>
      <c r="E8" s="41">
        <v>3</v>
      </c>
      <c r="F8" s="8">
        <v>6</v>
      </c>
    </row>
  </sheetData>
  <printOptions/>
  <pageMargins left="0.75" right="0.75" top="1" bottom="1" header="0.5" footer="0.5"/>
  <pageSetup horizontalDpi="600" verticalDpi="600" orientation="portrait" paperSize="9" scale="55" r:id="rId2"/>
  <drawing r:id="rId1"/>
</worksheet>
</file>

<file path=xl/worksheets/sheet7.xml><?xml version="1.0" encoding="utf-8"?>
<worksheet xmlns="http://schemas.openxmlformats.org/spreadsheetml/2006/main" xmlns:r="http://schemas.openxmlformats.org/officeDocument/2006/relationships">
  <sheetPr codeName="Sheet7"/>
  <dimension ref="B2:M29"/>
  <sheetViews>
    <sheetView workbookViewId="0" topLeftCell="A37">
      <selection activeCell="C22" sqref="C22"/>
    </sheetView>
  </sheetViews>
  <sheetFormatPr defaultColWidth="9.140625" defaultRowHeight="12.75"/>
  <sheetData>
    <row r="2" spans="2:13" ht="20.25">
      <c r="B2" s="29" t="s">
        <v>71</v>
      </c>
      <c r="I2" s="136" t="s">
        <v>0</v>
      </c>
      <c r="J2" s="136"/>
      <c r="K2" s="136"/>
      <c r="L2" s="136"/>
      <c r="M2" s="136"/>
    </row>
    <row r="4" spans="2:11" ht="57" customHeight="1">
      <c r="B4" s="137" t="s">
        <v>72</v>
      </c>
      <c r="C4" s="137"/>
      <c r="D4" s="137"/>
      <c r="E4" s="137"/>
      <c r="F4" s="137"/>
      <c r="G4" s="28"/>
      <c r="H4" s="28"/>
      <c r="I4" s="28"/>
      <c r="J4" s="28"/>
      <c r="K4" s="28"/>
    </row>
    <row r="6" spans="2:6" ht="12.75">
      <c r="B6" s="138" t="s">
        <v>73</v>
      </c>
      <c r="C6" s="138"/>
      <c r="D6" s="138"/>
      <c r="E6" s="138"/>
      <c r="F6" s="138"/>
    </row>
    <row r="7" spans="2:11" ht="51" customHeight="1">
      <c r="B7" s="137" t="s">
        <v>74</v>
      </c>
      <c r="C7" s="137"/>
      <c r="D7" s="137"/>
      <c r="E7" s="137"/>
      <c r="F7" s="137"/>
      <c r="G7" s="28"/>
      <c r="H7" s="28"/>
      <c r="I7" s="28"/>
      <c r="J7" s="28"/>
      <c r="K7" s="28"/>
    </row>
    <row r="8" spans="2:11" ht="12" customHeight="1">
      <c r="B8" s="28"/>
      <c r="C8" s="28"/>
      <c r="D8" s="28"/>
      <c r="E8" s="28"/>
      <c r="F8" s="28"/>
      <c r="G8" s="28"/>
      <c r="H8" s="28"/>
      <c r="I8" s="28"/>
      <c r="J8" s="28"/>
      <c r="K8" s="28"/>
    </row>
    <row r="9" spans="2:5" ht="75" customHeight="1">
      <c r="B9" s="139" t="s">
        <v>75</v>
      </c>
      <c r="C9" s="139"/>
      <c r="D9" s="139"/>
      <c r="E9" s="139"/>
    </row>
    <row r="25" ht="12.75">
      <c r="B25" t="s">
        <v>76</v>
      </c>
    </row>
    <row r="26" spans="2:11" ht="43.5" customHeight="1">
      <c r="B26" s="137" t="s">
        <v>77</v>
      </c>
      <c r="C26" s="137"/>
      <c r="D26" s="137"/>
      <c r="E26" s="137"/>
      <c r="F26" s="137"/>
      <c r="G26" s="137"/>
      <c r="H26" s="137"/>
      <c r="I26" s="137"/>
      <c r="J26" s="137"/>
      <c r="K26" s="28"/>
    </row>
    <row r="28" ht="12.75">
      <c r="B28" s="30" t="s">
        <v>78</v>
      </c>
    </row>
    <row r="29" spans="2:11" ht="27" customHeight="1">
      <c r="B29" s="137" t="s">
        <v>79</v>
      </c>
      <c r="C29" s="137"/>
      <c r="D29" s="137"/>
      <c r="E29" s="137"/>
      <c r="F29" s="137"/>
      <c r="G29" s="137"/>
      <c r="H29" s="137"/>
      <c r="I29" s="137"/>
      <c r="J29" s="137"/>
      <c r="K29" s="28"/>
    </row>
  </sheetData>
  <mergeCells count="7">
    <mergeCell ref="I2:M2"/>
    <mergeCell ref="B4:F4"/>
    <mergeCell ref="B6:F6"/>
    <mergeCell ref="B29:J29"/>
    <mergeCell ref="B7:F7"/>
    <mergeCell ref="B9:E9"/>
    <mergeCell ref="B26:J26"/>
  </mergeCells>
  <hyperlinks>
    <hyperlink ref="I2" r:id="rId1" display="http://www.excelmadeeasy.com/"/>
  </hyperlinks>
  <printOptions/>
  <pageMargins left="0.75" right="0.75" top="1" bottom="1" header="0.5" footer="0.5"/>
  <pageSetup horizontalDpi="600" verticalDpi="600" orientation="portrait" paperSize="9" r:id="rId5"/>
  <legacyDrawing r:id="rId4"/>
  <oleObjects>
    <oleObject progId="FlowCharter7.Document" shapeId="1529015" r:id="rId2"/>
    <oleObject progId="MSPhotoEd.3" shapeId="1556424"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Excel Made Easy</Manager>
  <Company/>
  <HyperlinkBase>http://www.excelmadeeasy.com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 Points List</dc:title>
  <dc:subject>OPL</dc:subject>
  <dc:creator>ExcelMadeEasy.com</dc:creator>
  <cp:keywords>OPL,open points list, task management, status, deadlines,monitor,action,</cp:keywords>
  <dc:description>free to use</dc:description>
  <cp:lastModifiedBy>testpc</cp:lastModifiedBy>
  <cp:lastPrinted>2010-01-05T13:57:44Z</cp:lastPrinted>
  <dcterms:created xsi:type="dcterms:W3CDTF">2003-02-16T15:49:57Z</dcterms:created>
  <dcterms:modified xsi:type="dcterms:W3CDTF">2010-01-05T13:58:59Z</dcterms:modified>
  <cp:category>task list</cp:category>
  <cp:version/>
  <cp:contentType/>
  <cp:contentStatus/>
</cp:coreProperties>
</file>

<file path=docProps/custom.xml><?xml version="1.0" encoding="utf-8"?>
<Properties xmlns="http://schemas.openxmlformats.org/officeDocument/2006/custom-properties" xmlns:vt="http://schemas.openxmlformats.org/officeDocument/2006/docPropsVTypes"/>
</file>